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0" yWindow="-15" windowWidth="1009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5" i="1"/>
  <c r="H44"/>
  <c r="H43"/>
  <c r="G40"/>
  <c r="H40"/>
  <c r="H23"/>
  <c r="H24"/>
  <c r="H25"/>
  <c r="H26"/>
  <c r="H27"/>
  <c r="H28"/>
  <c r="H29"/>
  <c r="H30"/>
  <c r="H31"/>
  <c r="H32"/>
  <c r="H33"/>
  <c r="H34"/>
  <c r="H35"/>
  <c r="H36"/>
  <c r="H37"/>
  <c r="H38"/>
  <c r="H39"/>
  <c r="H22"/>
  <c r="G19"/>
  <c r="H19"/>
  <c r="H11"/>
  <c r="H12"/>
  <c r="H13"/>
  <c r="H14"/>
  <c r="H15"/>
  <c r="H16"/>
  <c r="H17"/>
  <c r="H18"/>
  <c r="H10"/>
  <c r="I43" l="1"/>
  <c r="I23"/>
  <c r="I24"/>
  <c r="I25"/>
  <c r="I26"/>
  <c r="I27"/>
  <c r="I28"/>
  <c r="I29"/>
  <c r="I30"/>
  <c r="I31"/>
  <c r="I32"/>
  <c r="I33"/>
  <c r="I34"/>
  <c r="I35"/>
  <c r="I36"/>
  <c r="I37"/>
  <c r="I38"/>
  <c r="I39"/>
  <c r="I22"/>
  <c r="I11"/>
  <c r="I12"/>
  <c r="I13"/>
  <c r="I14"/>
  <c r="I15"/>
  <c r="I16"/>
  <c r="I17"/>
  <c r="I18"/>
  <c r="I10"/>
  <c r="I19"/>
  <c r="I44" l="1"/>
  <c r="I40"/>
  <c r="E40"/>
  <c r="E19"/>
  <c r="E44"/>
  <c r="I45" l="1"/>
  <c r="E45"/>
</calcChain>
</file>

<file path=xl/sharedStrings.xml><?xml version="1.0" encoding="utf-8"?>
<sst xmlns="http://schemas.openxmlformats.org/spreadsheetml/2006/main" count="54" uniqueCount="31">
  <si>
    <t>№</t>
  </si>
  <si>
    <t>Улица</t>
  </si>
  <si>
    <t>Лот №1</t>
  </si>
  <si>
    <t>Совхозная</t>
  </si>
  <si>
    <t>Центральная</t>
  </si>
  <si>
    <t>№ дома</t>
  </si>
  <si>
    <t>Год постройки</t>
  </si>
  <si>
    <r>
      <t>Тариф руб/м</t>
    </r>
    <r>
      <rPr>
        <sz val="10"/>
        <color theme="1"/>
        <rFont val="Calibri"/>
        <family val="2"/>
        <charset val="204"/>
      </rPr>
      <t>²</t>
    </r>
  </si>
  <si>
    <t>Стоимость в год</t>
  </si>
  <si>
    <r>
      <t>Площадь МКД, м</t>
    </r>
    <r>
      <rPr>
        <sz val="10"/>
        <color theme="1"/>
        <rFont val="Calibri"/>
        <family val="2"/>
        <charset val="204"/>
      </rPr>
      <t>²</t>
    </r>
  </si>
  <si>
    <r>
      <t>Всего, м</t>
    </r>
    <r>
      <rPr>
        <sz val="10"/>
        <color theme="1"/>
        <rFont val="Calibri"/>
        <family val="2"/>
        <charset val="204"/>
      </rPr>
      <t>²</t>
    </r>
  </si>
  <si>
    <r>
      <t>В т.ч. встроенные нежилые помещения, м</t>
    </r>
    <r>
      <rPr>
        <sz val="10"/>
        <color theme="1"/>
        <rFont val="Calibri"/>
        <family val="2"/>
        <charset val="204"/>
      </rPr>
      <t>²</t>
    </r>
  </si>
  <si>
    <t>Терешковой</t>
  </si>
  <si>
    <t>Пер.Лесной</t>
  </si>
  <si>
    <t>ул.Лесная</t>
  </si>
  <si>
    <t>1А</t>
  </si>
  <si>
    <t>4А</t>
  </si>
  <si>
    <t>Путейская</t>
  </si>
  <si>
    <t>9А</t>
  </si>
  <si>
    <t>Железнодорожная</t>
  </si>
  <si>
    <t>Лот №2</t>
  </si>
  <si>
    <t>Ст. Вичка</t>
  </si>
  <si>
    <t>Д. Лумбуши</t>
  </si>
  <si>
    <t>Лот №3</t>
  </si>
  <si>
    <t>Ст. Масельгская</t>
  </si>
  <si>
    <t>Итого:</t>
  </si>
  <si>
    <t>всего</t>
  </si>
  <si>
    <t>28 домов</t>
  </si>
  <si>
    <t>стоимость в месяц</t>
  </si>
  <si>
    <t>Размер платы за содержание и ремонт жилого помещения</t>
  </si>
  <si>
    <t xml:space="preserve">                                                                                                                                                  Приложение 1   к постановлению Администрации Пиндушского городского поселения от 17 мая 2019 года № 90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</si>
</sst>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2" xfId="0" applyNumberFormat="1" applyBorder="1"/>
    <xf numFmtId="4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0" fillId="0" borderId="0" xfId="0" applyNumberFormat="1"/>
    <xf numFmtId="2" fontId="1" fillId="0" borderId="2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topLeftCell="A22" workbookViewId="0">
      <selection activeCell="B2" sqref="B2:I2"/>
    </sheetView>
  </sheetViews>
  <sheetFormatPr defaultRowHeight="15"/>
  <cols>
    <col min="2" max="2" width="19" customWidth="1"/>
    <col min="7" max="7" width="10" bestFit="1" customWidth="1"/>
    <col min="9" max="9" width="20.42578125" customWidth="1"/>
    <col min="10" max="10" width="21" customWidth="1"/>
    <col min="11" max="11" width="18.140625" customWidth="1"/>
  </cols>
  <sheetData>
    <row r="1" spans="1:11" ht="39" customHeight="1">
      <c r="B1" s="20" t="s">
        <v>30</v>
      </c>
      <c r="C1" s="20"/>
      <c r="D1" s="20"/>
      <c r="E1" s="20"/>
      <c r="F1" s="20"/>
      <c r="G1" s="20"/>
      <c r="H1" s="20"/>
      <c r="I1" s="20"/>
    </row>
    <row r="2" spans="1:11" ht="49.5" customHeight="1" thickBot="1">
      <c r="B2" s="21" t="s">
        <v>29</v>
      </c>
      <c r="C2" s="21"/>
      <c r="D2" s="21"/>
      <c r="E2" s="21"/>
      <c r="F2" s="21"/>
      <c r="G2" s="21"/>
      <c r="H2" s="21"/>
      <c r="I2" s="21"/>
    </row>
    <row r="3" spans="1:11" ht="15" customHeight="1" thickTop="1" thickBot="1">
      <c r="A3" s="15" t="s">
        <v>0</v>
      </c>
      <c r="B3" s="15" t="s">
        <v>1</v>
      </c>
      <c r="C3" s="15" t="s">
        <v>5</v>
      </c>
      <c r="D3" s="15" t="s">
        <v>6</v>
      </c>
      <c r="E3" s="15" t="s">
        <v>9</v>
      </c>
      <c r="F3" s="15"/>
      <c r="G3" s="15" t="s">
        <v>7</v>
      </c>
      <c r="H3" s="17" t="s">
        <v>28</v>
      </c>
      <c r="I3" s="15" t="s">
        <v>8</v>
      </c>
    </row>
    <row r="4" spans="1:11" ht="16.5" thickTop="1" thickBot="1">
      <c r="A4" s="15"/>
      <c r="B4" s="15"/>
      <c r="C4" s="15"/>
      <c r="D4" s="15"/>
      <c r="E4" s="15"/>
      <c r="F4" s="15"/>
      <c r="G4" s="15"/>
      <c r="H4" s="18"/>
      <c r="I4" s="15"/>
    </row>
    <row r="5" spans="1:11" ht="16.5" thickTop="1" thickBot="1">
      <c r="A5" s="15"/>
      <c r="B5" s="15"/>
      <c r="C5" s="15"/>
      <c r="D5" s="15"/>
      <c r="E5" s="15" t="s">
        <v>10</v>
      </c>
      <c r="F5" s="15" t="s">
        <v>11</v>
      </c>
      <c r="G5" s="15"/>
      <c r="H5" s="18"/>
      <c r="I5" s="15"/>
    </row>
    <row r="6" spans="1:11" ht="68.25" customHeight="1" thickTop="1" thickBot="1">
      <c r="A6" s="15"/>
      <c r="B6" s="15"/>
      <c r="C6" s="15"/>
      <c r="D6" s="15"/>
      <c r="E6" s="15"/>
      <c r="F6" s="15"/>
      <c r="G6" s="15"/>
      <c r="H6" s="19"/>
      <c r="I6" s="15"/>
      <c r="J6" s="11"/>
      <c r="K6" s="14"/>
    </row>
    <row r="7" spans="1:11" ht="16.5" thickTop="1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8">
        <v>8</v>
      </c>
      <c r="I7" s="2">
        <v>9</v>
      </c>
    </row>
    <row r="8" spans="1:11" ht="16.5" thickTop="1" thickBot="1">
      <c r="A8" s="15" t="s">
        <v>2</v>
      </c>
      <c r="B8" s="15"/>
      <c r="C8" s="15"/>
      <c r="D8" s="15"/>
      <c r="E8" s="15"/>
      <c r="F8" s="15"/>
      <c r="G8" s="15"/>
      <c r="H8" s="15"/>
      <c r="I8" s="15"/>
    </row>
    <row r="9" spans="1:11" ht="16.5" customHeight="1" thickTop="1" thickBot="1">
      <c r="A9" s="16" t="s">
        <v>22</v>
      </c>
      <c r="B9" s="16"/>
      <c r="C9" s="16"/>
      <c r="D9" s="16"/>
      <c r="E9" s="16"/>
      <c r="F9" s="16"/>
      <c r="G9" s="16"/>
      <c r="H9" s="16"/>
      <c r="I9" s="16"/>
    </row>
    <row r="10" spans="1:11" ht="16.5" thickTop="1" thickBot="1">
      <c r="A10" s="2">
        <v>1</v>
      </c>
      <c r="B10" s="2" t="s">
        <v>3</v>
      </c>
      <c r="C10" s="2">
        <v>1</v>
      </c>
      <c r="D10" s="2">
        <v>1963</v>
      </c>
      <c r="E10" s="7">
        <v>342.4</v>
      </c>
      <c r="F10" s="2">
        <v>0</v>
      </c>
      <c r="G10" s="3">
        <v>15.45</v>
      </c>
      <c r="H10" s="3">
        <f>G10*E10</f>
        <v>5290.079999999999</v>
      </c>
      <c r="I10" s="10">
        <f t="shared" ref="I10:I18" si="0">E10*G10*12</f>
        <v>63480.959999999992</v>
      </c>
    </row>
    <row r="11" spans="1:11" ht="16.5" thickTop="1" thickBot="1">
      <c r="A11" s="2">
        <v>2</v>
      </c>
      <c r="B11" s="2" t="s">
        <v>3</v>
      </c>
      <c r="C11" s="2">
        <v>2</v>
      </c>
      <c r="D11" s="2">
        <v>1964</v>
      </c>
      <c r="E11" s="7">
        <v>339.7</v>
      </c>
      <c r="F11" s="2">
        <v>0</v>
      </c>
      <c r="G11" s="3">
        <v>15.45</v>
      </c>
      <c r="H11" s="3">
        <f t="shared" ref="H11:H18" si="1">G11*E11</f>
        <v>5248.3649999999998</v>
      </c>
      <c r="I11" s="10">
        <f t="shared" si="0"/>
        <v>62980.38</v>
      </c>
    </row>
    <row r="12" spans="1:11" ht="16.5" thickTop="1" thickBot="1">
      <c r="A12" s="2">
        <v>3</v>
      </c>
      <c r="B12" s="2" t="s">
        <v>3</v>
      </c>
      <c r="C12" s="2">
        <v>3</v>
      </c>
      <c r="D12" s="2">
        <v>1963</v>
      </c>
      <c r="E12" s="7">
        <v>337.3</v>
      </c>
      <c r="F12" s="2">
        <v>0</v>
      </c>
      <c r="G12" s="3">
        <v>15.45</v>
      </c>
      <c r="H12" s="3">
        <f t="shared" si="1"/>
        <v>5211.2849999999999</v>
      </c>
      <c r="I12" s="10">
        <f t="shared" si="0"/>
        <v>62535.42</v>
      </c>
    </row>
    <row r="13" spans="1:11" ht="16.5" thickTop="1" thickBot="1">
      <c r="A13" s="2">
        <v>4</v>
      </c>
      <c r="B13" s="2" t="s">
        <v>3</v>
      </c>
      <c r="C13" s="2">
        <v>4</v>
      </c>
      <c r="D13" s="2">
        <v>1963</v>
      </c>
      <c r="E13" s="7">
        <v>328.6</v>
      </c>
      <c r="F13" s="2">
        <v>0</v>
      </c>
      <c r="G13" s="3">
        <v>15.45</v>
      </c>
      <c r="H13" s="3">
        <f t="shared" si="1"/>
        <v>5076.87</v>
      </c>
      <c r="I13" s="10">
        <f t="shared" si="0"/>
        <v>60922.44</v>
      </c>
    </row>
    <row r="14" spans="1:11" ht="16.5" thickTop="1" thickBot="1">
      <c r="A14" s="2">
        <v>5</v>
      </c>
      <c r="B14" s="2" t="s">
        <v>3</v>
      </c>
      <c r="C14" s="2">
        <v>5</v>
      </c>
      <c r="D14" s="2">
        <v>1966</v>
      </c>
      <c r="E14" s="7">
        <v>338.1</v>
      </c>
      <c r="F14" s="2">
        <v>0</v>
      </c>
      <c r="G14" s="3">
        <v>15.45</v>
      </c>
      <c r="H14" s="3">
        <f t="shared" si="1"/>
        <v>5223.6450000000004</v>
      </c>
      <c r="I14" s="10">
        <f t="shared" si="0"/>
        <v>62683.740000000005</v>
      </c>
    </row>
    <row r="15" spans="1:11" ht="16.5" thickTop="1" thickBot="1">
      <c r="A15" s="2">
        <v>6</v>
      </c>
      <c r="B15" s="2" t="s">
        <v>3</v>
      </c>
      <c r="C15" s="2">
        <v>6</v>
      </c>
      <c r="D15" s="2">
        <v>1975</v>
      </c>
      <c r="E15" s="7">
        <v>496.9</v>
      </c>
      <c r="F15" s="2">
        <v>0</v>
      </c>
      <c r="G15" s="3">
        <v>15.45</v>
      </c>
      <c r="H15" s="3">
        <f t="shared" si="1"/>
        <v>7677.1049999999996</v>
      </c>
      <c r="I15" s="10">
        <f t="shared" si="0"/>
        <v>92125.26</v>
      </c>
    </row>
    <row r="16" spans="1:11" ht="16.5" thickTop="1" thickBot="1">
      <c r="A16" s="2">
        <v>7</v>
      </c>
      <c r="B16" s="2" t="s">
        <v>3</v>
      </c>
      <c r="C16" s="2">
        <v>8</v>
      </c>
      <c r="D16" s="2">
        <v>1980</v>
      </c>
      <c r="E16" s="7">
        <v>851.9</v>
      </c>
      <c r="F16" s="2">
        <v>0</v>
      </c>
      <c r="G16" s="3">
        <v>16.13</v>
      </c>
      <c r="H16" s="3">
        <f t="shared" si="1"/>
        <v>13741.146999999999</v>
      </c>
      <c r="I16" s="10">
        <f t="shared" si="0"/>
        <v>164893.764</v>
      </c>
    </row>
    <row r="17" spans="1:11" ht="16.5" thickTop="1" thickBot="1">
      <c r="A17" s="2">
        <v>8</v>
      </c>
      <c r="B17" s="2" t="s">
        <v>3</v>
      </c>
      <c r="C17" s="2">
        <v>11</v>
      </c>
      <c r="D17" s="2">
        <v>1982</v>
      </c>
      <c r="E17" s="7">
        <v>869.4</v>
      </c>
      <c r="F17" s="2">
        <v>0</v>
      </c>
      <c r="G17" s="3">
        <v>16.13</v>
      </c>
      <c r="H17" s="3">
        <f t="shared" si="1"/>
        <v>14023.421999999999</v>
      </c>
      <c r="I17" s="10">
        <f t="shared" si="0"/>
        <v>168281.06399999998</v>
      </c>
    </row>
    <row r="18" spans="1:11" ht="16.5" thickTop="1" thickBot="1">
      <c r="A18" s="2">
        <v>9</v>
      </c>
      <c r="B18" s="2" t="s">
        <v>4</v>
      </c>
      <c r="C18" s="2">
        <v>40</v>
      </c>
      <c r="D18" s="2">
        <v>1969</v>
      </c>
      <c r="E18" s="7">
        <v>239</v>
      </c>
      <c r="F18" s="2">
        <v>0</v>
      </c>
      <c r="G18" s="3">
        <v>6.93</v>
      </c>
      <c r="H18" s="3">
        <f t="shared" si="1"/>
        <v>1656.27</v>
      </c>
      <c r="I18" s="10">
        <f t="shared" si="0"/>
        <v>19875.239999999998</v>
      </c>
    </row>
    <row r="19" spans="1:11" ht="16.5" thickTop="1" thickBot="1">
      <c r="A19" s="2"/>
      <c r="B19" s="1" t="s">
        <v>25</v>
      </c>
      <c r="C19" s="2"/>
      <c r="D19" s="2"/>
      <c r="E19" s="5">
        <f>SUM(E10:E18)</f>
        <v>4143.3</v>
      </c>
      <c r="F19" s="2"/>
      <c r="G19" s="13">
        <f>AVERAGE(G10:G18)</f>
        <v>14.654444444444444</v>
      </c>
      <c r="H19" s="3">
        <f>SUM(H10:H18)</f>
        <v>63148.188999999991</v>
      </c>
      <c r="I19" s="10">
        <f>SUM(I10:I18)</f>
        <v>757778.26800000004</v>
      </c>
      <c r="J19" s="12"/>
      <c r="K19" s="12"/>
    </row>
    <row r="20" spans="1:11" ht="16.5" thickTop="1" thickBot="1">
      <c r="A20" s="15" t="s">
        <v>20</v>
      </c>
      <c r="B20" s="15"/>
      <c r="C20" s="15"/>
      <c r="D20" s="15"/>
      <c r="E20" s="15"/>
      <c r="F20" s="15"/>
      <c r="G20" s="15"/>
      <c r="H20" s="15"/>
      <c r="I20" s="15"/>
      <c r="J20" s="12"/>
    </row>
    <row r="21" spans="1:11" ht="16.5" thickTop="1" thickBot="1">
      <c r="A21" s="16" t="s">
        <v>21</v>
      </c>
      <c r="B21" s="16"/>
      <c r="C21" s="16"/>
      <c r="D21" s="16"/>
      <c r="E21" s="16"/>
      <c r="F21" s="16"/>
      <c r="G21" s="16"/>
      <c r="H21" s="16"/>
      <c r="I21" s="16"/>
      <c r="J21" s="12"/>
    </row>
    <row r="22" spans="1:11" ht="16.5" thickTop="1" thickBot="1">
      <c r="A22" s="2">
        <v>1</v>
      </c>
      <c r="B22" s="2" t="s">
        <v>12</v>
      </c>
      <c r="C22" s="2">
        <v>15</v>
      </c>
      <c r="D22" s="2">
        <v>1986</v>
      </c>
      <c r="E22" s="7">
        <v>141.6</v>
      </c>
      <c r="F22" s="2">
        <v>0</v>
      </c>
      <c r="G22" s="6">
        <v>6.93</v>
      </c>
      <c r="H22" s="6">
        <f>G22*E22</f>
        <v>981.2879999999999</v>
      </c>
      <c r="I22" s="9">
        <f t="shared" ref="I22:I39" si="2">E22*G22*12</f>
        <v>11775.455999999998</v>
      </c>
      <c r="J22" s="12"/>
    </row>
    <row r="23" spans="1:11" ht="16.5" thickTop="1" thickBot="1">
      <c r="A23" s="2">
        <v>2</v>
      </c>
      <c r="B23" s="2" t="s">
        <v>12</v>
      </c>
      <c r="C23" s="2">
        <v>17</v>
      </c>
      <c r="D23" s="2">
        <v>1986</v>
      </c>
      <c r="E23" s="7">
        <v>141.19999999999999</v>
      </c>
      <c r="F23" s="2">
        <v>0</v>
      </c>
      <c r="G23" s="6">
        <v>6.93</v>
      </c>
      <c r="H23" s="6">
        <f t="shared" ref="H23:H39" si="3">G23*E23</f>
        <v>978.51599999999985</v>
      </c>
      <c r="I23" s="9">
        <f t="shared" si="2"/>
        <v>11742.191999999999</v>
      </c>
      <c r="J23" s="12"/>
    </row>
    <row r="24" spans="1:11" ht="16.5" thickTop="1" thickBot="1">
      <c r="A24" s="2">
        <v>3</v>
      </c>
      <c r="B24" s="2" t="s">
        <v>13</v>
      </c>
      <c r="C24" s="2">
        <v>1</v>
      </c>
      <c r="D24" s="2">
        <v>1988</v>
      </c>
      <c r="E24" s="7">
        <v>148.30000000000001</v>
      </c>
      <c r="F24" s="2">
        <v>0</v>
      </c>
      <c r="G24" s="6">
        <v>6.93</v>
      </c>
      <c r="H24" s="6">
        <f t="shared" si="3"/>
        <v>1027.7190000000001</v>
      </c>
      <c r="I24" s="9">
        <f t="shared" si="2"/>
        <v>12332.628000000001</v>
      </c>
      <c r="J24" s="12"/>
    </row>
    <row r="25" spans="1:11" ht="16.5" thickTop="1" thickBot="1">
      <c r="A25" s="2">
        <v>4</v>
      </c>
      <c r="B25" s="2" t="s">
        <v>13</v>
      </c>
      <c r="C25" s="2">
        <v>3</v>
      </c>
      <c r="D25" s="2">
        <v>1989</v>
      </c>
      <c r="E25" s="7">
        <v>148.5</v>
      </c>
      <c r="F25" s="2">
        <v>0</v>
      </c>
      <c r="G25" s="6">
        <v>6.93</v>
      </c>
      <c r="H25" s="6">
        <f t="shared" si="3"/>
        <v>1029.105</v>
      </c>
      <c r="I25" s="9">
        <f t="shared" si="2"/>
        <v>12349.26</v>
      </c>
      <c r="J25" s="12"/>
    </row>
    <row r="26" spans="1:11" ht="16.5" thickTop="1" thickBot="1">
      <c r="A26" s="2">
        <v>5</v>
      </c>
      <c r="B26" s="2" t="s">
        <v>14</v>
      </c>
      <c r="C26" s="2">
        <v>1</v>
      </c>
      <c r="D26" s="2">
        <v>1958</v>
      </c>
      <c r="E26" s="7">
        <v>159.9</v>
      </c>
      <c r="F26" s="2">
        <v>0</v>
      </c>
      <c r="G26" s="6">
        <v>6.93</v>
      </c>
      <c r="H26" s="6">
        <f t="shared" si="3"/>
        <v>1108.107</v>
      </c>
      <c r="I26" s="9">
        <f t="shared" si="2"/>
        <v>13297.284</v>
      </c>
      <c r="J26" s="12"/>
    </row>
    <row r="27" spans="1:11" ht="16.5" thickTop="1" thickBot="1">
      <c r="A27" s="2">
        <v>6</v>
      </c>
      <c r="B27" s="2" t="s">
        <v>14</v>
      </c>
      <c r="C27" s="2" t="s">
        <v>15</v>
      </c>
      <c r="D27" s="2">
        <v>1958</v>
      </c>
      <c r="E27" s="7">
        <v>158.80000000000001</v>
      </c>
      <c r="F27" s="2">
        <v>0</v>
      </c>
      <c r="G27" s="6">
        <v>6.93</v>
      </c>
      <c r="H27" s="6">
        <f t="shared" si="3"/>
        <v>1100.4839999999999</v>
      </c>
      <c r="I27" s="9">
        <f t="shared" si="2"/>
        <v>13205.807999999999</v>
      </c>
      <c r="J27" s="12"/>
    </row>
    <row r="28" spans="1:11" ht="16.5" thickTop="1" thickBot="1">
      <c r="A28" s="2">
        <v>7</v>
      </c>
      <c r="B28" s="2" t="s">
        <v>14</v>
      </c>
      <c r="C28" s="2">
        <v>3</v>
      </c>
      <c r="D28" s="2">
        <v>1958</v>
      </c>
      <c r="E28" s="7">
        <v>106.2</v>
      </c>
      <c r="F28" s="2">
        <v>0</v>
      </c>
      <c r="G28" s="6">
        <v>6.93</v>
      </c>
      <c r="H28" s="6">
        <f t="shared" si="3"/>
        <v>735.96600000000001</v>
      </c>
      <c r="I28" s="9">
        <f t="shared" si="2"/>
        <v>8831.5920000000006</v>
      </c>
      <c r="J28" s="12"/>
    </row>
    <row r="29" spans="1:11" ht="16.5" thickTop="1" thickBot="1">
      <c r="A29" s="2">
        <v>8</v>
      </c>
      <c r="B29" s="2" t="s">
        <v>14</v>
      </c>
      <c r="C29" s="2" t="s">
        <v>16</v>
      </c>
      <c r="D29" s="2">
        <v>1988</v>
      </c>
      <c r="E29" s="7">
        <v>124.1</v>
      </c>
      <c r="F29" s="2">
        <v>0</v>
      </c>
      <c r="G29" s="6">
        <v>6.93</v>
      </c>
      <c r="H29" s="6">
        <f t="shared" si="3"/>
        <v>860.01299999999992</v>
      </c>
      <c r="I29" s="9">
        <f t="shared" si="2"/>
        <v>10320.155999999999</v>
      </c>
      <c r="J29" s="12"/>
    </row>
    <row r="30" spans="1:11" ht="16.5" thickTop="1" thickBot="1">
      <c r="A30" s="2">
        <v>9</v>
      </c>
      <c r="B30" s="2" t="s">
        <v>14</v>
      </c>
      <c r="C30" s="2">
        <v>7</v>
      </c>
      <c r="D30" s="2">
        <v>1985</v>
      </c>
      <c r="E30" s="7">
        <v>78.900000000000006</v>
      </c>
      <c r="F30" s="2">
        <v>0</v>
      </c>
      <c r="G30" s="6">
        <v>6.93</v>
      </c>
      <c r="H30" s="6">
        <f t="shared" si="3"/>
        <v>546.77700000000004</v>
      </c>
      <c r="I30" s="9">
        <f t="shared" si="2"/>
        <v>6561.3240000000005</v>
      </c>
      <c r="J30" s="12"/>
    </row>
    <row r="31" spans="1:11" ht="16.5" thickTop="1" thickBot="1">
      <c r="A31" s="2">
        <v>10</v>
      </c>
      <c r="B31" s="2" t="s">
        <v>14</v>
      </c>
      <c r="C31" s="2">
        <v>8</v>
      </c>
      <c r="D31" s="2">
        <v>1957</v>
      </c>
      <c r="E31" s="7">
        <v>110</v>
      </c>
      <c r="F31" s="2">
        <v>0</v>
      </c>
      <c r="G31" s="6">
        <v>6.93</v>
      </c>
      <c r="H31" s="6">
        <f t="shared" si="3"/>
        <v>762.3</v>
      </c>
      <c r="I31" s="9">
        <f t="shared" si="2"/>
        <v>9147.5999999999985</v>
      </c>
      <c r="J31" s="12"/>
    </row>
    <row r="32" spans="1:11" ht="16.5" thickTop="1" thickBot="1">
      <c r="A32" s="2">
        <v>11</v>
      </c>
      <c r="B32" s="2" t="s">
        <v>14</v>
      </c>
      <c r="C32" s="2">
        <v>13</v>
      </c>
      <c r="D32" s="2">
        <v>1958</v>
      </c>
      <c r="E32" s="7">
        <v>79.8</v>
      </c>
      <c r="F32" s="2">
        <v>0</v>
      </c>
      <c r="G32" s="6">
        <v>6.93</v>
      </c>
      <c r="H32" s="6">
        <f t="shared" si="3"/>
        <v>553.01400000000001</v>
      </c>
      <c r="I32" s="9">
        <f t="shared" si="2"/>
        <v>6636.1679999999997</v>
      </c>
      <c r="J32" s="12"/>
    </row>
    <row r="33" spans="1:11" ht="16.5" thickTop="1" thickBot="1">
      <c r="A33" s="2">
        <v>12</v>
      </c>
      <c r="B33" s="2" t="s">
        <v>14</v>
      </c>
      <c r="C33" s="2">
        <v>15</v>
      </c>
      <c r="D33" s="2">
        <v>1957</v>
      </c>
      <c r="E33" s="7">
        <v>95.4</v>
      </c>
      <c r="F33" s="2">
        <v>0</v>
      </c>
      <c r="G33" s="6">
        <v>6.93</v>
      </c>
      <c r="H33" s="6">
        <f t="shared" si="3"/>
        <v>661.12199999999996</v>
      </c>
      <c r="I33" s="9">
        <f t="shared" si="2"/>
        <v>7933.4639999999999</v>
      </c>
      <c r="J33" s="12"/>
    </row>
    <row r="34" spans="1:11" ht="16.5" thickTop="1" thickBot="1">
      <c r="A34" s="2">
        <v>13</v>
      </c>
      <c r="B34" s="2" t="s">
        <v>14</v>
      </c>
      <c r="C34" s="2">
        <v>17</v>
      </c>
      <c r="D34" s="2">
        <v>1957</v>
      </c>
      <c r="E34" s="7">
        <v>69.099999999999994</v>
      </c>
      <c r="F34" s="2">
        <v>0</v>
      </c>
      <c r="G34" s="6">
        <v>6.93</v>
      </c>
      <c r="H34" s="6">
        <f t="shared" si="3"/>
        <v>478.86299999999994</v>
      </c>
      <c r="I34" s="9">
        <f t="shared" si="2"/>
        <v>5746.3559999999998</v>
      </c>
      <c r="J34" s="12"/>
    </row>
    <row r="35" spans="1:11" ht="16.5" thickTop="1" thickBot="1">
      <c r="A35" s="2">
        <v>14</v>
      </c>
      <c r="B35" s="2" t="s">
        <v>14</v>
      </c>
      <c r="C35" s="2">
        <v>20</v>
      </c>
      <c r="D35" s="2">
        <v>1958</v>
      </c>
      <c r="E35" s="7">
        <v>142.69999999999999</v>
      </c>
      <c r="F35" s="2">
        <v>0</v>
      </c>
      <c r="G35" s="6">
        <v>6.93</v>
      </c>
      <c r="H35" s="6">
        <f t="shared" si="3"/>
        <v>988.91099999999983</v>
      </c>
      <c r="I35" s="9">
        <f t="shared" si="2"/>
        <v>11866.931999999997</v>
      </c>
      <c r="J35" s="12"/>
    </row>
    <row r="36" spans="1:11" ht="16.5" thickTop="1" thickBot="1">
      <c r="A36" s="2">
        <v>15</v>
      </c>
      <c r="B36" s="2" t="s">
        <v>17</v>
      </c>
      <c r="C36" s="2">
        <v>9</v>
      </c>
      <c r="D36" s="2">
        <v>1961</v>
      </c>
      <c r="E36" s="7">
        <v>334.6</v>
      </c>
      <c r="F36" s="2">
        <v>0</v>
      </c>
      <c r="G36" s="6">
        <v>6.93</v>
      </c>
      <c r="H36" s="6">
        <f t="shared" si="3"/>
        <v>2318.7780000000002</v>
      </c>
      <c r="I36" s="9">
        <f t="shared" si="2"/>
        <v>27825.336000000003</v>
      </c>
      <c r="J36" s="12"/>
    </row>
    <row r="37" spans="1:11" ht="16.5" thickTop="1" thickBot="1">
      <c r="A37" s="2">
        <v>16</v>
      </c>
      <c r="B37" s="2" t="s">
        <v>17</v>
      </c>
      <c r="C37" s="2" t="s">
        <v>18</v>
      </c>
      <c r="D37" s="2">
        <v>1971</v>
      </c>
      <c r="E37" s="7">
        <v>309.39999999999998</v>
      </c>
      <c r="F37" s="2">
        <v>0</v>
      </c>
      <c r="G37" s="6">
        <v>6.93</v>
      </c>
      <c r="H37" s="6">
        <f t="shared" si="3"/>
        <v>2144.1419999999998</v>
      </c>
      <c r="I37" s="9">
        <f t="shared" si="2"/>
        <v>25729.703999999998</v>
      </c>
      <c r="J37" s="12"/>
    </row>
    <row r="38" spans="1:11" ht="16.5" thickTop="1" thickBot="1">
      <c r="A38" s="2">
        <v>17</v>
      </c>
      <c r="B38" s="2" t="s">
        <v>17</v>
      </c>
      <c r="C38" s="2">
        <v>13</v>
      </c>
      <c r="D38" s="2">
        <v>1953</v>
      </c>
      <c r="E38" s="7">
        <v>279</v>
      </c>
      <c r="F38" s="2">
        <v>0</v>
      </c>
      <c r="G38" s="6">
        <v>6.93</v>
      </c>
      <c r="H38" s="6">
        <f t="shared" si="3"/>
        <v>1933.47</v>
      </c>
      <c r="I38" s="9">
        <f t="shared" si="2"/>
        <v>23201.64</v>
      </c>
      <c r="J38" s="12"/>
    </row>
    <row r="39" spans="1:11" ht="16.5" thickTop="1" thickBot="1">
      <c r="A39" s="2">
        <v>18</v>
      </c>
      <c r="B39" s="2" t="s">
        <v>17</v>
      </c>
      <c r="C39" s="2">
        <v>15</v>
      </c>
      <c r="D39" s="2">
        <v>1957</v>
      </c>
      <c r="E39" s="7">
        <v>164</v>
      </c>
      <c r="F39" s="2">
        <v>0</v>
      </c>
      <c r="G39" s="6">
        <v>6.93</v>
      </c>
      <c r="H39" s="6">
        <f t="shared" si="3"/>
        <v>1136.52</v>
      </c>
      <c r="I39" s="9">
        <f t="shared" si="2"/>
        <v>13638.24</v>
      </c>
      <c r="J39" s="12"/>
    </row>
    <row r="40" spans="1:11" ht="16.5" thickTop="1" thickBot="1">
      <c r="A40" s="2"/>
      <c r="B40" s="5" t="s">
        <v>25</v>
      </c>
      <c r="C40" s="2"/>
      <c r="D40" s="2"/>
      <c r="E40" s="5">
        <f>SUM(E22:E39)</f>
        <v>2791.5</v>
      </c>
      <c r="F40" s="2"/>
      <c r="G40" s="6">
        <f>AVERAGE(G22:G39)</f>
        <v>6.9300000000000024</v>
      </c>
      <c r="H40" s="6">
        <f>SUM(H22:H39)</f>
        <v>19345.094999999998</v>
      </c>
      <c r="I40" s="10">
        <f>SUM(I22:I39)</f>
        <v>232141.14</v>
      </c>
      <c r="J40" s="12"/>
      <c r="K40" s="12"/>
    </row>
    <row r="41" spans="1:11" ht="16.5" thickTop="1" thickBot="1">
      <c r="A41" s="15" t="s">
        <v>23</v>
      </c>
      <c r="B41" s="15"/>
      <c r="C41" s="15"/>
      <c r="D41" s="15"/>
      <c r="E41" s="15"/>
      <c r="F41" s="15"/>
      <c r="G41" s="15"/>
      <c r="H41" s="15"/>
      <c r="I41" s="15"/>
      <c r="J41" s="12"/>
      <c r="K41" s="12"/>
    </row>
    <row r="42" spans="1:11" ht="16.5" thickTop="1" thickBot="1">
      <c r="A42" s="16" t="s">
        <v>24</v>
      </c>
      <c r="B42" s="16"/>
      <c r="C42" s="16"/>
      <c r="D42" s="16"/>
      <c r="E42" s="16"/>
      <c r="F42" s="16"/>
      <c r="G42" s="16"/>
      <c r="H42" s="16"/>
      <c r="I42" s="16"/>
      <c r="J42" s="12"/>
      <c r="K42" s="12"/>
    </row>
    <row r="43" spans="1:11" ht="16.5" thickTop="1" thickBot="1">
      <c r="A43" s="2">
        <v>1</v>
      </c>
      <c r="B43" s="2" t="s">
        <v>19</v>
      </c>
      <c r="C43" s="2">
        <v>29</v>
      </c>
      <c r="D43" s="2">
        <v>1964</v>
      </c>
      <c r="E43" s="5">
        <v>527.79999999999995</v>
      </c>
      <c r="F43" s="2">
        <v>0</v>
      </c>
      <c r="G43" s="6">
        <v>6.93</v>
      </c>
      <c r="H43" s="6">
        <f>G43*E43</f>
        <v>3657.6539999999995</v>
      </c>
      <c r="I43" s="9">
        <f>E43*G43*12</f>
        <v>43891.847999999998</v>
      </c>
      <c r="J43" s="12"/>
      <c r="K43" s="12"/>
    </row>
    <row r="44" spans="1:11" ht="16.5" thickTop="1" thickBot="1">
      <c r="A44" s="2"/>
      <c r="B44" s="5" t="s">
        <v>25</v>
      </c>
      <c r="C44" s="2"/>
      <c r="D44" s="2"/>
      <c r="E44" s="5">
        <f>E43</f>
        <v>527.79999999999995</v>
      </c>
      <c r="F44" s="2"/>
      <c r="G44" s="6">
        <v>6.93</v>
      </c>
      <c r="H44" s="6">
        <f>G44*E44</f>
        <v>3657.6539999999995</v>
      </c>
      <c r="I44" s="9">
        <f>SUM(I43)</f>
        <v>43891.847999999998</v>
      </c>
      <c r="J44" s="12"/>
      <c r="K44" s="12"/>
    </row>
    <row r="45" spans="1:11" ht="16.5" thickTop="1" thickBot="1">
      <c r="A45" s="4" t="s">
        <v>26</v>
      </c>
      <c r="B45" s="5" t="s">
        <v>27</v>
      </c>
      <c r="C45" s="4"/>
      <c r="D45" s="4"/>
      <c r="E45" s="5">
        <f>SUM(E19,E40,E44)</f>
        <v>7462.6</v>
      </c>
      <c r="F45" s="4"/>
      <c r="G45" s="6"/>
      <c r="H45" s="6">
        <f>SUM(H19,H40,H44)</f>
        <v>86150.93799999998</v>
      </c>
      <c r="I45" s="9">
        <f>SUM(I19,I40,I44)</f>
        <v>1033811.2560000001</v>
      </c>
    </row>
    <row r="46" spans="1:11" ht="15.75" thickTop="1"/>
  </sheetData>
  <mergeCells count="18">
    <mergeCell ref="B2:I2"/>
    <mergeCell ref="B1:I1"/>
    <mergeCell ref="A20:I20"/>
    <mergeCell ref="A21:I21"/>
    <mergeCell ref="A41:I41"/>
    <mergeCell ref="A42:I42"/>
    <mergeCell ref="C3:C6"/>
    <mergeCell ref="D3:D6"/>
    <mergeCell ref="E3:F4"/>
    <mergeCell ref="E5:E6"/>
    <mergeCell ref="F5:F6"/>
    <mergeCell ref="G3:G6"/>
    <mergeCell ref="A8:I8"/>
    <mergeCell ref="A9:I9"/>
    <mergeCell ref="A3:A6"/>
    <mergeCell ref="B3:B6"/>
    <mergeCell ref="I3:I6"/>
    <mergeCell ref="H3:H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Witcher</dc:creator>
  <cp:lastModifiedBy>User</cp:lastModifiedBy>
  <cp:lastPrinted>2019-04-05T08:19:47Z</cp:lastPrinted>
  <dcterms:created xsi:type="dcterms:W3CDTF">2019-01-23T12:14:08Z</dcterms:created>
  <dcterms:modified xsi:type="dcterms:W3CDTF">2019-05-17T08:48:17Z</dcterms:modified>
</cp:coreProperties>
</file>