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61" windowWidth="19320" windowHeight="8460" activeTab="4"/>
  </bookViews>
  <sheets>
    <sheet name="22.12.2022" sheetId="1" r:id="rId1"/>
    <sheet name="16.02.2023" sheetId="2" r:id="rId2"/>
    <sheet name="14.09.2023" sheetId="3" r:id="rId3"/>
    <sheet name="08.11.2023" sheetId="4" r:id="rId4"/>
    <sheet name="20.12.2023" sheetId="5" r:id="rId5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8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107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09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  <author>виктор</author>
  </authors>
  <commentList>
    <comment ref="A88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11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1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  <author>виктор</author>
  </authors>
  <commentLis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122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24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  <author>виктор</author>
  </authors>
  <commentList>
    <comment ref="A9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123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25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comments5.xml><?xml version="1.0" encoding="utf-8"?>
<comments xmlns="http://schemas.openxmlformats.org/spreadsheetml/2006/main">
  <authors>
    <author>Пиндуши </author>
    <author>виктор</author>
  </authors>
  <commentList>
    <comment ref="A99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12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30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<sst xmlns="http://schemas.openxmlformats.org/spreadsheetml/2006/main" count="2675" uniqueCount="210">
  <si>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</si>
  <si>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</si>
  <si>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</si>
  <si>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</si>
  <si>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</si>
  <si>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</si>
  <si>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</si>
  <si>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</si>
  <si>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</si>
  <si>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</si>
  <si>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</si>
  <si>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</si>
  <si>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</si>
  <si>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</si>
  <si>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</si>
  <si>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</si>
  <si>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</si>
  <si>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</si>
  <si>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</si>
  <si>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</si>
  <si>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</si>
  <si>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</si>
  <si>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</si>
  <si>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</si>
  <si>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</si>
  <si>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</si>
  <si>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</si>
  <si>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</si>
  <si>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</si>
  <si>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</si>
  <si>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</si>
  <si>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</si>
  <si>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</si>
  <si>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</si>
  <si>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</si>
  <si>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</si>
  <si>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</si>
  <si>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</si>
  <si>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</si>
  <si>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</si>
  <si>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</si>
  <si>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</si>
  <si>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</si>
  <si>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</si>
  <si>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</si>
  <si>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</si>
  <si>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</si>
  <si>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</si>
  <si>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</si>
  <si>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</si>
  <si>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</si>
  <si>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</si>
  <si>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</si>
  <si>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</si>
  <si>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</si>
  <si>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</si>
  <si>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</si>
  <si>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</si>
  <si>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</si>
  <si>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</si>
  <si>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</si>
  <si>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</si>
  <si>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</si>
  <si>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</si>
  <si>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</si>
  <si>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</si>
  <si>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</si>
  <si>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</si>
  <si>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</si>
  <si>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</si>
  <si>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</si>
  <si>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</si>
  <si>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</si>
  <si>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</si>
  <si>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</si>
  <si>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</si>
  <si>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</si>
  <si>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</si>
  <si>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</si>
  <si>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</si>
  <si>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</si>
  <si>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</si>
  <si>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</si>
  <si>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</si>
  <si>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</si>
  <si>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</si>
  <si>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</si>
  <si>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</si>
  <si>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</si>
  <si>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</si>
  <si>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</si>
  <si>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</si>
  <si>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</si>
  <si>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</si>
  <si>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</si>
  <si>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</si>
  <si>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</si>
  <si>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</si>
  <si>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</si>
  <si>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</si>
  <si>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</si>
  <si>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</si>
  <si>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</si>
  <si>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</si>
  <si>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</si>
  <si>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</si>
  <si>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</si>
  <si>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</si>
  <si>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</si>
  <si>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</si>
  <si>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</si>
  <si>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</si>
  <si>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</si>
  <si>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</si>
  <si>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</si>
  <si>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</si>
  <si>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</si>
  <si>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</si>
  <si>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</si>
  <si>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</si>
  <si>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</si>
  <si>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</si>
  <si>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</si>
  <si>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</si>
  <si>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</si>
  <si>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</si>
  <si>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</si>
  <si>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</si>
  <si>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</si>
  <si>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</si>
  <si>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</si>
  <si>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</si>
  <si>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 xml:space="preserve">             Ведомственная структура расходов  бюджета Пиндушского городского поселения  на 2023 год</t>
  </si>
  <si>
    <t>норматив</t>
  </si>
  <si>
    <t>112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</si>
  <si>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</si>
  <si>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22 0 F3 67483</t>
  </si>
  <si>
    <t>Бюджетные инвестиции на приобретение объектов имущества</t>
  </si>
  <si>
    <t>412</t>
  </si>
  <si>
    <t>Обеспечение мероприятий по переселению граждан из аварийного жилищного фонда</t>
  </si>
  <si>
    <t>22 0 F3 67484</t>
  </si>
  <si>
    <t>22 0 00 L1132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</si>
  <si>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</si>
  <si>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</si>
  <si>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</si>
  <si>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 решению очередной  III сессии V созыва</t>
  </si>
  <si>
    <t>от 22 декабря 2022 года № ________</t>
  </si>
  <si>
    <t>снять!! В 2022 году оплачивали долг по суду за подвал 90000</t>
  </si>
  <si>
    <t>310 увеличить на 5000</t>
  </si>
  <si>
    <t>310 увеличить на 31000</t>
  </si>
  <si>
    <t>22 0 00 S4670</t>
  </si>
  <si>
    <t>(минус 17749,7, из них субсидия 16745)</t>
  </si>
  <si>
    <t>снято 100000 (2022 году оплачивали долг по суду за подвал 95600 и 3800)</t>
  </si>
  <si>
    <t>оставляем, 100 - НБ, остальное на снос домов</t>
  </si>
  <si>
    <t>плюс 10000 на Диалог</t>
  </si>
  <si>
    <r>
      <rPr>
        <sz val="9"/>
        <rFont val="Arial Cyr"/>
        <family val="0"/>
      </rPr>
      <t>плюс 500000 на пожарн лестницы</t>
    </r>
    <r>
      <rPr>
        <sz val="9"/>
        <color indexed="10"/>
        <rFont val="Arial Cyr"/>
        <family val="0"/>
      </rPr>
      <t xml:space="preserve"> 310 увеличить на 31000</t>
    </r>
  </si>
  <si>
    <t>плюс 364000 на ремонт</t>
  </si>
  <si>
    <t>плюс 200000 на ремонт пож. водоемов</t>
  </si>
  <si>
    <t>плюс 80000</t>
  </si>
  <si>
    <t>к решению очередной IV сессии V созыва</t>
  </si>
  <si>
    <t>(плюс 1004,7 - высвобожд. софин-е)</t>
  </si>
  <si>
    <t xml:space="preserve"> плюс 2141601,82 - из остатка на 01.01.23; 100000 - снято с 0113…223</t>
  </si>
  <si>
    <t>310 увеличено на 5000</t>
  </si>
  <si>
    <t>811</t>
  </si>
  <si>
    <t>Субсидии на возмещение недополученных доходов и (или) возмещение фактически понесенных затрат</t>
  </si>
  <si>
    <t>от 16 февраля 2023 года № 26</t>
  </si>
  <si>
    <t xml:space="preserve">Расходы за счет иного межбюджетного трансферта на поощрение региональных и муниципальных управленческих команд        </t>
  </si>
  <si>
    <t>22 С 00 55490</t>
  </si>
  <si>
    <t>400 - услуги нотариуса</t>
  </si>
  <si>
    <t>(20020) - на обучение</t>
  </si>
  <si>
    <t xml:space="preserve">Исполнение судебных актов Российской Федерации </t>
  </si>
  <si>
    <t>831</t>
  </si>
  <si>
    <t>возмещение судебных издержек и госпошлины ТНС</t>
  </si>
  <si>
    <t>Мероприятия по содержанию сети автомобильных дорог общего пользования и искусственных сооружений на них</t>
  </si>
  <si>
    <t>Дорожное хозяйство. Капитальный ремонт и ремонт сети автомобильных дорог и искуственных соружений на них. Расходы за счет акцизов.</t>
  </si>
  <si>
    <t>Дорожное хозяйство. Мероприятия по содержанию сети автомобильных дорог. Расходы за счет акцизов.</t>
  </si>
  <si>
    <t>оплата неустойки за просрочку платежа за капремонт и судебных издержек</t>
  </si>
  <si>
    <t>243</t>
  </si>
  <si>
    <t>Закупка товаров, работ, услуг в целях капитального ремонта государственного (муниципального) имущества</t>
  </si>
  <si>
    <t>22 0 00 75040</t>
  </si>
  <si>
    <t>Расходы за счет иного межбюджетного трансферта на мероприятия по программе РК "Активный гражданин"</t>
  </si>
  <si>
    <t>Образование</t>
  </si>
  <si>
    <t>07</t>
  </si>
  <si>
    <t>Профессиональная подготовка, переподготовка и повышение квалификации</t>
  </si>
  <si>
    <t>Дворцы и дома культуры</t>
  </si>
  <si>
    <t>Расходы на повышение квалификации сотрудников БДЦ</t>
  </si>
  <si>
    <t>Расходы на повышение квалификации главы муниципального образования</t>
  </si>
  <si>
    <t>(12900- обучение+300-штраф)</t>
  </si>
  <si>
    <t>38400 услуги по составлению ПСД на капремонт водопроводной сети</t>
  </si>
  <si>
    <t>(возмещение судебных издержек и госпошлины ТНС)</t>
  </si>
  <si>
    <t>3627,04+13826,61+50000+30000+25000+40944,96 - оплата коммунальных платежей в муниципальном жилье</t>
  </si>
  <si>
    <t>471680; сумма разделена на 2 КБК</t>
  </si>
  <si>
    <t>к решению очередной VIII сессии V созыва</t>
  </si>
  <si>
    <t>от 14 сентября 2023 года №</t>
  </si>
  <si>
    <t>(13826,61+15172,43)+6300+30000 - установка узлов теплоэнергии</t>
  </si>
  <si>
    <t>(3627,04+2128+400+50000+30000+38400+6300+25000+30000+534374,35)</t>
  </si>
  <si>
    <t>от 31 октября 2023 года №</t>
  </si>
  <si>
    <t>к решению очередной IХ сессии V созыва</t>
  </si>
  <si>
    <t>111000</t>
  </si>
  <si>
    <t>судебные расходы и штрафы ТНС по решению суда (выморочное имущество)</t>
  </si>
  <si>
    <t>устройство мест для сбора мусора</t>
  </si>
  <si>
    <t>межевание участков под скважинами</t>
  </si>
  <si>
    <t>увеличен МБТ</t>
  </si>
  <si>
    <t>увеличено софинансирование</t>
  </si>
  <si>
    <t>10 - на оплату э/энергии по реш. суда в выморочном жилье,80 - оплата теплоэнергии в пустовавшем жилье</t>
  </si>
  <si>
    <t>к решению очередной сессии V созыва</t>
  </si>
  <si>
    <t>Расходы на повышение квалификации сотрудников администрации муниципального образования</t>
  </si>
  <si>
    <t>-20000</t>
  </si>
  <si>
    <t>от 20 декабря 2023 года №</t>
  </si>
  <si>
    <t>на основные средства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</si>
</sst>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6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 Cyr"/>
      <family val="0"/>
    </font>
    <font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55" applyAlignment="1" applyProtection="1">
      <alignment/>
      <protection hidden="1"/>
    </xf>
    <xf numFmtId="0" fontId="3" fillId="0" borderId="0" xfId="55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5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5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3" fillId="0" borderId="0" xfId="55" applyNumberFormat="1" applyAlignment="1" applyProtection="1">
      <alignment/>
      <protection hidden="1"/>
    </xf>
    <xf numFmtId="4" fontId="3" fillId="0" borderId="0" xfId="55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179" fontId="7" fillId="33" borderId="12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62" fillId="0" borderId="0" xfId="0" applyNumberFormat="1" applyFont="1" applyAlignment="1">
      <alignment/>
    </xf>
    <xf numFmtId="4" fontId="0" fillId="34" borderId="0" xfId="0" applyNumberForma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9" fillId="35" borderId="12" xfId="0" applyFont="1" applyFill="1" applyBorder="1" applyAlignment="1">
      <alignment/>
    </xf>
    <xf numFmtId="0" fontId="62" fillId="0" borderId="0" xfId="0" applyFont="1" applyAlignment="1">
      <alignment/>
    </xf>
    <xf numFmtId="0" fontId="12" fillId="35" borderId="12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wrapText="1"/>
    </xf>
    <xf numFmtId="49" fontId="9" fillId="35" borderId="12" xfId="0" applyNumberFormat="1" applyFont="1" applyFill="1" applyBorder="1" applyAlignment="1">
      <alignment horizontal="center"/>
    </xf>
    <xf numFmtId="4" fontId="62" fillId="35" borderId="0" xfId="0" applyNumberFormat="1" applyFont="1" applyFill="1" applyAlignment="1">
      <alignment/>
    </xf>
    <xf numFmtId="4" fontId="3" fillId="0" borderId="0" xfId="55" applyNumberFormat="1">
      <alignment/>
      <protection/>
    </xf>
    <xf numFmtId="4" fontId="63" fillId="34" borderId="0" xfId="0" applyNumberFormat="1" applyFont="1" applyFill="1" applyAlignment="1">
      <alignment/>
    </xf>
    <xf numFmtId="0" fontId="9" fillId="34" borderId="12" xfId="0" applyFont="1" applyFill="1" applyBorder="1" applyAlignment="1">
      <alignment/>
    </xf>
    <xf numFmtId="4" fontId="6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18" fillId="0" borderId="15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2" fillId="35" borderId="0" xfId="0" applyFont="1" applyFill="1" applyAlignment="1">
      <alignment horizontal="right"/>
    </xf>
    <xf numFmtId="4" fontId="0" fillId="35" borderId="0" xfId="0" applyNumberFormat="1" applyFill="1" applyAlignment="1">
      <alignment/>
    </xf>
    <xf numFmtId="0" fontId="3" fillId="35" borderId="0" xfId="55" applyFont="1" applyFill="1" applyAlignment="1" applyProtection="1">
      <alignment horizontal="right"/>
      <protection hidden="1"/>
    </xf>
    <xf numFmtId="4" fontId="3" fillId="35" borderId="0" xfId="55" applyNumberFormat="1" applyFill="1" applyAlignment="1" applyProtection="1">
      <alignment/>
      <protection hidden="1"/>
    </xf>
    <xf numFmtId="4" fontId="3" fillId="35" borderId="0" xfId="55" applyNumberFormat="1" applyFont="1" applyFill="1" applyAlignment="1" applyProtection="1">
      <alignment wrapText="1"/>
      <protection hidden="1"/>
    </xf>
    <xf numFmtId="0" fontId="0" fillId="35" borderId="0" xfId="0" applyFill="1" applyAlignment="1">
      <alignment/>
    </xf>
    <xf numFmtId="4" fontId="4" fillId="35" borderId="0" xfId="53" applyNumberFormat="1" applyFont="1" applyFill="1" applyAlignment="1" applyProtection="1">
      <alignment vertical="center"/>
      <protection hidden="1"/>
    </xf>
    <xf numFmtId="0" fontId="6" fillId="35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4" fontId="2" fillId="35" borderId="0" xfId="0" applyNumberFormat="1" applyFont="1" applyFill="1" applyAlignment="1">
      <alignment/>
    </xf>
    <xf numFmtId="0" fontId="8" fillId="35" borderId="12" xfId="0" applyFont="1" applyFill="1" applyBorder="1" applyAlignment="1">
      <alignment/>
    </xf>
    <xf numFmtId="4" fontId="15" fillId="35" borderId="0" xfId="0" applyNumberFormat="1" applyFont="1" applyFill="1" applyAlignment="1">
      <alignment/>
    </xf>
    <xf numFmtId="0" fontId="62" fillId="35" borderId="0" xfId="0" applyFont="1" applyFill="1" applyAlignment="1">
      <alignment/>
    </xf>
    <xf numFmtId="0" fontId="9" fillId="35" borderId="12" xfId="0" applyFont="1" applyFill="1" applyBorder="1" applyAlignment="1">
      <alignment horizontal="right"/>
    </xf>
    <xf numFmtId="179" fontId="7" fillId="35" borderId="12" xfId="0" applyNumberFormat="1" applyFont="1" applyFill="1" applyBorder="1" applyAlignment="1">
      <alignment/>
    </xf>
    <xf numFmtId="4" fontId="3" fillId="35" borderId="0" xfId="55" applyNumberFormat="1" applyFill="1">
      <alignment/>
      <protection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64" fillId="0" borderId="0" xfId="0" applyNumberFormat="1" applyFont="1" applyFill="1" applyBorder="1" applyAlignment="1">
      <alignment horizontal="left"/>
    </xf>
    <xf numFmtId="4" fontId="3" fillId="35" borderId="0" xfId="55" applyNumberFormat="1" applyFill="1" applyAlignment="1">
      <alignment horizontal="right"/>
      <protection/>
    </xf>
    <xf numFmtId="0" fontId="12" fillId="0" borderId="12" xfId="0" applyFont="1" applyFill="1" applyBorder="1" applyAlignment="1">
      <alignment/>
    </xf>
    <xf numFmtId="4" fontId="62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16" xfId="54" applyNumberFormat="1" applyFont="1" applyBorder="1" applyAlignment="1">
      <alignment wrapText="1"/>
      <protection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0" fontId="6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0" fontId="63" fillId="0" borderId="0" xfId="0" applyFont="1" applyAlignment="1">
      <alignment/>
    </xf>
    <xf numFmtId="0" fontId="0" fillId="34" borderId="0" xfId="0" applyFill="1" applyBorder="1" applyAlignment="1">
      <alignment horizontal="right"/>
    </xf>
    <xf numFmtId="0" fontId="0" fillId="0" borderId="0" xfId="0" applyFont="1" applyAlignment="1">
      <alignment/>
    </xf>
    <xf numFmtId="0" fontId="6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2" fontId="3" fillId="34" borderId="0" xfId="55" applyNumberFormat="1" applyFont="1" applyFill="1" applyAlignment="1">
      <alignment horizontal="left"/>
      <protection/>
    </xf>
    <xf numFmtId="0" fontId="63" fillId="35" borderId="0" xfId="0" applyFont="1" applyFill="1" applyAlignment="1">
      <alignment/>
    </xf>
    <xf numFmtId="0" fontId="63" fillId="34" borderId="0" xfId="0" applyFont="1" applyFill="1" applyAlignment="1">
      <alignment/>
    </xf>
    <xf numFmtId="0" fontId="63" fillId="34" borderId="0" xfId="0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5" applyNumberFormat="1" applyFont="1" applyFill="1" applyAlignment="1" applyProtection="1">
      <alignment horizontal="right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9.202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workbookViewId="0" topLeftCell="A16">
      <selection activeCell="G22" sqref="G22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34" customWidth="1"/>
    <col min="8" max="8" width="18.00390625" style="45" customWidth="1"/>
    <col min="9" max="10" width="8.875" style="0" customWidth="1"/>
  </cols>
  <sheetData>
    <row r="1" spans="4:7" ht="12.75">
      <c r="D1" s="41"/>
      <c r="E1" s="41"/>
      <c r="F1" s="41"/>
      <c r="G1" s="32" t="s">
        <v>84</v>
      </c>
    </row>
    <row r="2" spans="1:9" ht="12.75">
      <c r="A2" s="42"/>
      <c r="B2" s="42"/>
      <c r="C2" s="42"/>
      <c r="D2" s="42"/>
      <c r="E2" s="42"/>
      <c r="F2" s="42"/>
      <c r="G2" s="33" t="s">
        <v>145</v>
      </c>
      <c r="H2" s="46"/>
      <c r="I2" s="5"/>
    </row>
    <row r="3" spans="1:9" ht="12.75">
      <c r="A3" s="42"/>
      <c r="B3" s="42"/>
      <c r="C3" s="42"/>
      <c r="D3" s="42"/>
      <c r="E3" s="42"/>
      <c r="F3" s="42"/>
      <c r="G3" s="33" t="s">
        <v>111</v>
      </c>
      <c r="H3" s="46"/>
      <c r="I3" s="5"/>
    </row>
    <row r="4" spans="1:9" ht="12.75">
      <c r="A4" s="6"/>
      <c r="B4" s="6"/>
      <c r="C4" s="6"/>
      <c r="D4" s="6"/>
      <c r="E4" s="121" t="s">
        <v>146</v>
      </c>
      <c r="F4" s="121"/>
      <c r="G4" s="121"/>
      <c r="H4" s="47"/>
      <c r="I4" s="6"/>
    </row>
    <row r="5" spans="4:6" ht="12.75">
      <c r="D5" s="1"/>
      <c r="E5" s="1"/>
      <c r="F5" s="1"/>
    </row>
    <row r="6" spans="1:9" ht="14.25">
      <c r="A6" s="120" t="s">
        <v>132</v>
      </c>
      <c r="B6" s="120"/>
      <c r="C6" s="120"/>
      <c r="D6" s="120"/>
      <c r="E6" s="120"/>
      <c r="F6" s="120"/>
      <c r="G6" s="120"/>
      <c r="H6" s="48"/>
      <c r="I6" s="40"/>
    </row>
    <row r="7" spans="1:7" ht="13.5" thickBot="1">
      <c r="A7" s="8"/>
      <c r="B7" s="3"/>
      <c r="C7" s="2"/>
      <c r="D7" s="2"/>
      <c r="E7" s="2"/>
      <c r="F7" s="2"/>
      <c r="G7" s="34" t="s">
        <v>87</v>
      </c>
    </row>
    <row r="8" spans="1:7" ht="77.25" thickBot="1">
      <c r="A8" s="9" t="s">
        <v>0</v>
      </c>
      <c r="B8" s="43" t="s">
        <v>112</v>
      </c>
      <c r="C8" s="44" t="s">
        <v>1</v>
      </c>
      <c r="D8" s="43" t="s">
        <v>2</v>
      </c>
      <c r="E8" s="43" t="s">
        <v>3</v>
      </c>
      <c r="F8" s="43" t="s">
        <v>85</v>
      </c>
      <c r="G8" s="43" t="s">
        <v>86</v>
      </c>
    </row>
    <row r="9" spans="1:7" ht="28.5">
      <c r="A9" s="10" t="s">
        <v>102</v>
      </c>
      <c r="B9" s="11">
        <v>902</v>
      </c>
      <c r="C9" s="12"/>
      <c r="D9" s="12"/>
      <c r="E9" s="12"/>
      <c r="F9" s="12"/>
      <c r="G9" s="35"/>
    </row>
    <row r="10" spans="1:9" ht="14.25">
      <c r="A10" s="54" t="s">
        <v>5</v>
      </c>
      <c r="B10" s="13">
        <v>902</v>
      </c>
      <c r="C10" s="14" t="s">
        <v>6</v>
      </c>
      <c r="D10" s="15"/>
      <c r="E10" s="15"/>
      <c r="F10" s="15"/>
      <c r="G10" s="36">
        <f>G11+G16+G28</f>
        <v>5559.7</v>
      </c>
      <c r="H10" s="49">
        <v>4212000</v>
      </c>
      <c r="I10" t="s">
        <v>133</v>
      </c>
    </row>
    <row r="11" spans="1:8" ht="45">
      <c r="A11" s="55" t="s">
        <v>7</v>
      </c>
      <c r="B11" s="56">
        <v>902</v>
      </c>
      <c r="C11" s="57" t="s">
        <v>6</v>
      </c>
      <c r="D11" s="57" t="s">
        <v>8</v>
      </c>
      <c r="E11" s="57"/>
      <c r="F11" s="57"/>
      <c r="G11" s="37">
        <f>G12</f>
        <v>1402.8000000000002</v>
      </c>
      <c r="H11" s="45">
        <f>SUM(H13:H27)</f>
        <v>4212000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38">
        <f>G13+G15+G14</f>
        <v>1402.8000000000002</v>
      </c>
      <c r="H12" s="50">
        <f>H10-H11</f>
        <v>0</v>
      </c>
    </row>
    <row r="13" spans="1:8" ht="15">
      <c r="A13" s="58" t="s">
        <v>109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74">
        <v>1046.7</v>
      </c>
      <c r="H13" s="63">
        <v>1046700</v>
      </c>
    </row>
    <row r="14" spans="1:8" ht="45">
      <c r="A14" s="16" t="s">
        <v>124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123</v>
      </c>
      <c r="G14" s="74">
        <v>40</v>
      </c>
      <c r="H14" s="63">
        <v>40000</v>
      </c>
    </row>
    <row r="15" spans="1:8" ht="45">
      <c r="A15" s="16" t="s">
        <v>90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74">
        <v>316.1</v>
      </c>
      <c r="H15" s="63">
        <v>316100</v>
      </c>
    </row>
    <row r="16" spans="1:7" ht="60">
      <c r="A16" s="55" t="s">
        <v>10</v>
      </c>
      <c r="B16" s="56">
        <v>902</v>
      </c>
      <c r="C16" s="57" t="s">
        <v>6</v>
      </c>
      <c r="D16" s="57" t="s">
        <v>11</v>
      </c>
      <c r="E16" s="57"/>
      <c r="F16" s="57"/>
      <c r="G16" s="37">
        <f>G17+G24+G26</f>
        <v>2809.2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38">
        <f>SUM(G18:G23)</f>
        <v>2707.2</v>
      </c>
    </row>
    <row r="18" spans="1:8" ht="15">
      <c r="A18" s="58" t="s">
        <v>109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74">
        <v>1554.9</v>
      </c>
      <c r="H18" s="63">
        <v>1554900</v>
      </c>
    </row>
    <row r="19" spans="1:8" ht="45">
      <c r="A19" s="16" t="s">
        <v>124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123</v>
      </c>
      <c r="G19" s="74">
        <v>60</v>
      </c>
      <c r="H19" s="63">
        <v>60000</v>
      </c>
    </row>
    <row r="20" spans="1:8" ht="45">
      <c r="A20" s="16" t="s">
        <v>90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74">
        <v>469.6</v>
      </c>
      <c r="H20" s="63">
        <v>469600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38">
        <v>262</v>
      </c>
      <c r="H21" s="63">
        <v>262000</v>
      </c>
    </row>
    <row r="22" spans="1:8" ht="15">
      <c r="A22" s="16" t="s">
        <v>94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74">
        <v>226.5</v>
      </c>
      <c r="H22" s="75">
        <v>226500</v>
      </c>
    </row>
    <row r="23" spans="1:8" ht="15">
      <c r="A23" s="16" t="s">
        <v>88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89</v>
      </c>
      <c r="G23" s="74">
        <v>134.2</v>
      </c>
      <c r="H23" s="75">
        <v>134200</v>
      </c>
    </row>
    <row r="24" spans="1:7" ht="60">
      <c r="A24" s="16" t="s">
        <v>103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38">
        <v>2</v>
      </c>
    </row>
    <row r="25" spans="1:8" ht="15">
      <c r="A25" s="16" t="s">
        <v>94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38">
        <v>2</v>
      </c>
      <c r="H25" s="63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38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38">
        <v>100</v>
      </c>
      <c r="H27" s="63">
        <v>100000</v>
      </c>
    </row>
    <row r="28" spans="1:7" ht="15">
      <c r="A28" s="55" t="s">
        <v>12</v>
      </c>
      <c r="B28" s="56">
        <v>902</v>
      </c>
      <c r="C28" s="57" t="s">
        <v>6</v>
      </c>
      <c r="D28" s="57" t="s">
        <v>33</v>
      </c>
      <c r="E28" s="57"/>
      <c r="F28" s="57"/>
      <c r="G28" s="37">
        <f>G31+G29</f>
        <v>1347.7</v>
      </c>
    </row>
    <row r="29" spans="1:7" ht="30">
      <c r="A29" s="16" t="s">
        <v>125</v>
      </c>
      <c r="B29" s="17">
        <v>902</v>
      </c>
      <c r="C29" s="18" t="s">
        <v>6</v>
      </c>
      <c r="D29" s="18" t="s">
        <v>33</v>
      </c>
      <c r="E29" s="18" t="s">
        <v>126</v>
      </c>
      <c r="F29" s="18"/>
      <c r="G29" s="38">
        <f>G30</f>
        <v>10</v>
      </c>
    </row>
    <row r="30" spans="1:8" ht="45">
      <c r="A30" s="16" t="s">
        <v>83</v>
      </c>
      <c r="B30" s="17">
        <v>902</v>
      </c>
      <c r="C30" s="18" t="s">
        <v>6</v>
      </c>
      <c r="D30" s="18" t="s">
        <v>33</v>
      </c>
      <c r="E30" s="18" t="s">
        <v>126</v>
      </c>
      <c r="F30" s="18" t="s">
        <v>41</v>
      </c>
      <c r="G30" s="38">
        <v>10</v>
      </c>
      <c r="H30" s="63">
        <v>10000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38">
        <f>SUM(G32:G37)</f>
        <v>1337.7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38">
        <v>10</v>
      </c>
      <c r="H32" s="63">
        <v>10000</v>
      </c>
    </row>
    <row r="33" spans="1:9" ht="15">
      <c r="A33" s="16" t="s">
        <v>94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38">
        <v>824.2</v>
      </c>
      <c r="H33" s="63">
        <v>824200</v>
      </c>
      <c r="I33" s="52"/>
    </row>
    <row r="34" spans="1:9" ht="15">
      <c r="A34" s="16" t="s">
        <v>88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89</v>
      </c>
      <c r="G34" s="74">
        <v>190</v>
      </c>
      <c r="H34" s="73">
        <v>190000</v>
      </c>
      <c r="I34" s="77" t="s">
        <v>147</v>
      </c>
    </row>
    <row r="35" spans="1:9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66">
        <v>12.7</v>
      </c>
      <c r="H35" s="63">
        <v>12700</v>
      </c>
      <c r="I35" s="77"/>
    </row>
    <row r="36" spans="1:8" ht="15">
      <c r="A36" s="16" t="s">
        <v>129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115</v>
      </c>
      <c r="G36" s="38">
        <v>0.8</v>
      </c>
      <c r="H36" s="63">
        <v>820</v>
      </c>
    </row>
    <row r="37" spans="1:8" ht="30">
      <c r="A37" s="16" t="s">
        <v>127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128</v>
      </c>
      <c r="G37" s="38">
        <v>300</v>
      </c>
      <c r="H37" s="63">
        <v>300000</v>
      </c>
    </row>
    <row r="38" spans="1:7" ht="14.25">
      <c r="A38" s="59" t="s">
        <v>15</v>
      </c>
      <c r="B38" s="60">
        <v>902</v>
      </c>
      <c r="C38" s="61" t="s">
        <v>8</v>
      </c>
      <c r="D38" s="18"/>
      <c r="E38" s="18"/>
      <c r="F38" s="18"/>
      <c r="G38" s="36">
        <f>G39</f>
        <v>480.5</v>
      </c>
    </row>
    <row r="39" spans="1:7" ht="15">
      <c r="A39" s="55" t="s">
        <v>16</v>
      </c>
      <c r="B39" s="56">
        <v>902</v>
      </c>
      <c r="C39" s="57" t="s">
        <v>8</v>
      </c>
      <c r="D39" s="57" t="s">
        <v>9</v>
      </c>
      <c r="E39" s="62"/>
      <c r="F39" s="62"/>
      <c r="G39" s="37">
        <f>G41+G42+G43</f>
        <v>480.5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38">
        <f>G41+G42+G43</f>
        <v>480.5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38">
        <v>350.8</v>
      </c>
      <c r="H41" s="63">
        <v>350820</v>
      </c>
    </row>
    <row r="42" spans="1:8" ht="45">
      <c r="A42" s="16" t="s">
        <v>90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38">
        <v>106</v>
      </c>
      <c r="H42" s="63">
        <v>105950</v>
      </c>
    </row>
    <row r="43" spans="1:8" ht="15">
      <c r="A43" s="16" t="s">
        <v>94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41</v>
      </c>
      <c r="G43" s="38">
        <v>23.7</v>
      </c>
      <c r="H43" s="63">
        <v>23730</v>
      </c>
    </row>
    <row r="44" spans="1:7" ht="28.5">
      <c r="A44" s="59" t="s">
        <v>18</v>
      </c>
      <c r="B44" s="60">
        <v>902</v>
      </c>
      <c r="C44" s="61" t="s">
        <v>9</v>
      </c>
      <c r="D44" s="18"/>
      <c r="E44" s="18"/>
      <c r="F44" s="18"/>
      <c r="G44" s="36">
        <f>G45+G48</f>
        <v>201</v>
      </c>
    </row>
    <row r="45" spans="1:7" ht="45">
      <c r="A45" s="55" t="s">
        <v>117</v>
      </c>
      <c r="B45" s="56">
        <v>902</v>
      </c>
      <c r="C45" s="57" t="s">
        <v>9</v>
      </c>
      <c r="D45" s="57" t="s">
        <v>44</v>
      </c>
      <c r="E45" s="57"/>
      <c r="F45" s="57"/>
      <c r="G45" s="37">
        <v>1</v>
      </c>
    </row>
    <row r="46" spans="1:7" ht="15">
      <c r="A46" s="16" t="s">
        <v>118</v>
      </c>
      <c r="B46" s="17">
        <v>902</v>
      </c>
      <c r="C46" s="18" t="s">
        <v>9</v>
      </c>
      <c r="D46" s="18" t="s">
        <v>44</v>
      </c>
      <c r="E46" s="18" t="s">
        <v>119</v>
      </c>
      <c r="F46" s="18"/>
      <c r="G46" s="38">
        <v>1</v>
      </c>
    </row>
    <row r="47" spans="1:8" ht="15">
      <c r="A47" s="19" t="s">
        <v>120</v>
      </c>
      <c r="B47" s="13">
        <v>902</v>
      </c>
      <c r="C47" s="15" t="s">
        <v>9</v>
      </c>
      <c r="D47" s="15" t="s">
        <v>44</v>
      </c>
      <c r="E47" s="18" t="s">
        <v>119</v>
      </c>
      <c r="F47" s="18" t="s">
        <v>121</v>
      </c>
      <c r="G47" s="38">
        <v>1</v>
      </c>
      <c r="H47" s="63">
        <v>1000</v>
      </c>
    </row>
    <row r="48" spans="1:8" ht="30">
      <c r="A48" s="55" t="s">
        <v>105</v>
      </c>
      <c r="B48" s="56">
        <v>902</v>
      </c>
      <c r="C48" s="57" t="s">
        <v>9</v>
      </c>
      <c r="D48" s="57" t="s">
        <v>13</v>
      </c>
      <c r="E48" s="57"/>
      <c r="F48" s="57"/>
      <c r="G48" s="37">
        <f>G49</f>
        <v>200</v>
      </c>
      <c r="H48" s="63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38">
        <v>200</v>
      </c>
      <c r="H49" s="63"/>
    </row>
    <row r="50" spans="1:8" ht="15">
      <c r="A50" s="19" t="s">
        <v>94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38">
        <v>200</v>
      </c>
      <c r="H50" s="63">
        <v>200000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36">
        <f>G52+G60</f>
        <v>2875.3</v>
      </c>
    </row>
    <row r="52" spans="1:7" ht="15">
      <c r="A52" s="55" t="s">
        <v>106</v>
      </c>
      <c r="B52" s="56">
        <v>902</v>
      </c>
      <c r="C52" s="57" t="s">
        <v>11</v>
      </c>
      <c r="D52" s="57" t="s">
        <v>44</v>
      </c>
      <c r="E52" s="62"/>
      <c r="F52" s="62"/>
      <c r="G52" s="37">
        <f>G53+G55+G57</f>
        <v>2655.3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38">
        <f>G54+G59</f>
        <v>1655.3</v>
      </c>
    </row>
    <row r="54" spans="1:8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38">
        <v>1655.3</v>
      </c>
      <c r="H54" s="63">
        <v>1655320</v>
      </c>
    </row>
    <row r="55" spans="1:8" ht="30">
      <c r="A55" s="16" t="s">
        <v>91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38">
        <f>G56</f>
        <v>1000</v>
      </c>
      <c r="H55" s="63"/>
    </row>
    <row r="56" spans="1:8" ht="15">
      <c r="A56" s="16" t="s">
        <v>94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53">
        <v>1000</v>
      </c>
      <c r="H56" s="63">
        <v>1000000</v>
      </c>
    </row>
    <row r="57" spans="1:8" ht="30">
      <c r="A57" s="24" t="s">
        <v>122</v>
      </c>
      <c r="B57" s="21">
        <v>902</v>
      </c>
      <c r="C57" s="18" t="s">
        <v>11</v>
      </c>
      <c r="D57" s="18" t="s">
        <v>44</v>
      </c>
      <c r="E57" s="15" t="s">
        <v>113</v>
      </c>
      <c r="F57" s="15"/>
      <c r="G57" s="38">
        <f>G58</f>
        <v>0</v>
      </c>
      <c r="H57" s="63"/>
    </row>
    <row r="58" spans="1:8" ht="15">
      <c r="A58" s="19" t="s">
        <v>94</v>
      </c>
      <c r="B58" s="21">
        <v>902</v>
      </c>
      <c r="C58" s="18" t="s">
        <v>11</v>
      </c>
      <c r="D58" s="18" t="s">
        <v>44</v>
      </c>
      <c r="E58" s="15" t="s">
        <v>113</v>
      </c>
      <c r="F58" s="15" t="s">
        <v>41</v>
      </c>
      <c r="G58" s="38">
        <v>0</v>
      </c>
      <c r="H58" s="63"/>
    </row>
    <row r="59" spans="1:8" ht="15">
      <c r="A59" s="19" t="s">
        <v>88</v>
      </c>
      <c r="B59" s="17">
        <v>902</v>
      </c>
      <c r="C59" s="18" t="s">
        <v>11</v>
      </c>
      <c r="D59" s="18" t="s">
        <v>44</v>
      </c>
      <c r="E59" s="18" t="s">
        <v>77</v>
      </c>
      <c r="F59" s="18" t="s">
        <v>89</v>
      </c>
      <c r="G59" s="38">
        <v>0</v>
      </c>
      <c r="H59" s="63"/>
    </row>
    <row r="60" spans="1:8" ht="15">
      <c r="A60" s="55" t="s">
        <v>92</v>
      </c>
      <c r="B60" s="56">
        <v>902</v>
      </c>
      <c r="C60" s="57" t="s">
        <v>11</v>
      </c>
      <c r="D60" s="57" t="s">
        <v>75</v>
      </c>
      <c r="E60" s="57"/>
      <c r="F60" s="57"/>
      <c r="G60" s="37">
        <f>G61</f>
        <v>220</v>
      </c>
      <c r="H60" s="63"/>
    </row>
    <row r="61" spans="1:8" ht="15">
      <c r="A61" s="19" t="s">
        <v>93</v>
      </c>
      <c r="B61" s="21">
        <v>902</v>
      </c>
      <c r="C61" s="15" t="s">
        <v>11</v>
      </c>
      <c r="D61" s="15" t="s">
        <v>75</v>
      </c>
      <c r="E61" s="15" t="s">
        <v>76</v>
      </c>
      <c r="F61" s="14"/>
      <c r="G61" s="38">
        <f>G62</f>
        <v>220</v>
      </c>
      <c r="H61" s="63"/>
    </row>
    <row r="62" spans="1:8" ht="15">
      <c r="A62" s="19" t="s">
        <v>94</v>
      </c>
      <c r="B62" s="21">
        <v>902</v>
      </c>
      <c r="C62" s="15" t="s">
        <v>11</v>
      </c>
      <c r="D62" s="15" t="s">
        <v>75</v>
      </c>
      <c r="E62" s="15" t="s">
        <v>76</v>
      </c>
      <c r="F62" s="15" t="s">
        <v>41</v>
      </c>
      <c r="G62" s="38">
        <v>220</v>
      </c>
      <c r="H62" s="63">
        <v>220000</v>
      </c>
    </row>
    <row r="63" spans="1:7" ht="14.25">
      <c r="A63" s="20" t="s">
        <v>22</v>
      </c>
      <c r="B63" s="13">
        <v>902</v>
      </c>
      <c r="C63" s="14" t="s">
        <v>23</v>
      </c>
      <c r="D63" s="15"/>
      <c r="E63" s="15"/>
      <c r="F63" s="15"/>
      <c r="G63" s="36">
        <f>G64+G73+G78</f>
        <v>132064.2</v>
      </c>
    </row>
    <row r="64" spans="1:7" ht="15">
      <c r="A64" s="22" t="s">
        <v>24</v>
      </c>
      <c r="B64" s="13">
        <v>902</v>
      </c>
      <c r="C64" s="23" t="s">
        <v>23</v>
      </c>
      <c r="D64" s="23" t="s">
        <v>6</v>
      </c>
      <c r="E64" s="23"/>
      <c r="F64" s="14"/>
      <c r="G64" s="37">
        <f>G65+G67+G69+G71</f>
        <v>6026</v>
      </c>
    </row>
    <row r="65" spans="1:7" ht="30">
      <c r="A65" s="24" t="s">
        <v>72</v>
      </c>
      <c r="B65" s="21">
        <v>902</v>
      </c>
      <c r="C65" s="25" t="s">
        <v>23</v>
      </c>
      <c r="D65" s="15" t="s">
        <v>6</v>
      </c>
      <c r="E65" s="15" t="s">
        <v>73</v>
      </c>
      <c r="F65" s="15"/>
      <c r="G65" s="38">
        <f>G66</f>
        <v>990</v>
      </c>
    </row>
    <row r="66" spans="1:8" ht="30">
      <c r="A66" s="19" t="s">
        <v>40</v>
      </c>
      <c r="B66" s="21">
        <v>902</v>
      </c>
      <c r="C66" s="25" t="s">
        <v>23</v>
      </c>
      <c r="D66" s="15" t="s">
        <v>6</v>
      </c>
      <c r="E66" s="15" t="s">
        <v>73</v>
      </c>
      <c r="F66" s="15" t="s">
        <v>41</v>
      </c>
      <c r="G66" s="38">
        <v>990</v>
      </c>
      <c r="H66" s="63">
        <v>990000</v>
      </c>
    </row>
    <row r="67" spans="1:8" ht="30">
      <c r="A67" s="24" t="s">
        <v>82</v>
      </c>
      <c r="B67" s="21">
        <v>902</v>
      </c>
      <c r="C67" s="15" t="s">
        <v>23</v>
      </c>
      <c r="D67" s="15" t="s">
        <v>6</v>
      </c>
      <c r="E67" s="15" t="s">
        <v>61</v>
      </c>
      <c r="F67" s="15"/>
      <c r="G67" s="38">
        <f>G68</f>
        <v>36</v>
      </c>
      <c r="H67" s="63"/>
    </row>
    <row r="68" spans="1:8" ht="15">
      <c r="A68" s="19" t="s">
        <v>94</v>
      </c>
      <c r="B68" s="21">
        <v>902</v>
      </c>
      <c r="C68" s="15" t="s">
        <v>23</v>
      </c>
      <c r="D68" s="15" t="s">
        <v>6</v>
      </c>
      <c r="E68" s="15" t="s">
        <v>61</v>
      </c>
      <c r="F68" s="15" t="s">
        <v>41</v>
      </c>
      <c r="G68" s="38">
        <v>36</v>
      </c>
      <c r="H68" s="63">
        <v>36000</v>
      </c>
    </row>
    <row r="69" spans="1:7" ht="60">
      <c r="A69" s="65" t="s">
        <v>135</v>
      </c>
      <c r="B69" s="17">
        <v>902</v>
      </c>
      <c r="C69" s="18" t="s">
        <v>23</v>
      </c>
      <c r="D69" s="18" t="s">
        <v>6</v>
      </c>
      <c r="E69" s="18" t="s">
        <v>136</v>
      </c>
      <c r="F69" s="18"/>
      <c r="G69" s="66">
        <f>G70</f>
        <v>4950</v>
      </c>
    </row>
    <row r="70" spans="1:8" ht="30">
      <c r="A70" s="16" t="s">
        <v>137</v>
      </c>
      <c r="B70" s="17">
        <v>902</v>
      </c>
      <c r="C70" s="18" t="s">
        <v>23</v>
      </c>
      <c r="D70" s="18" t="s">
        <v>6</v>
      </c>
      <c r="E70" s="18" t="s">
        <v>136</v>
      </c>
      <c r="F70" s="18" t="s">
        <v>138</v>
      </c>
      <c r="G70" s="66">
        <v>4950</v>
      </c>
      <c r="H70" s="67">
        <v>4950000</v>
      </c>
    </row>
    <row r="71" spans="1:8" ht="30">
      <c r="A71" s="65" t="s">
        <v>139</v>
      </c>
      <c r="B71" s="17">
        <v>902</v>
      </c>
      <c r="C71" s="18" t="s">
        <v>23</v>
      </c>
      <c r="D71" s="18" t="s">
        <v>6</v>
      </c>
      <c r="E71" s="18" t="s">
        <v>140</v>
      </c>
      <c r="F71" s="18"/>
      <c r="G71" s="66">
        <f>G72</f>
        <v>50</v>
      </c>
      <c r="H71" s="63"/>
    </row>
    <row r="72" spans="1:8" ht="30">
      <c r="A72" s="16" t="s">
        <v>137</v>
      </c>
      <c r="B72" s="17">
        <v>902</v>
      </c>
      <c r="C72" s="18" t="s">
        <v>23</v>
      </c>
      <c r="D72" s="18" t="s">
        <v>6</v>
      </c>
      <c r="E72" s="18" t="s">
        <v>140</v>
      </c>
      <c r="F72" s="18" t="s">
        <v>138</v>
      </c>
      <c r="G72" s="66">
        <v>50</v>
      </c>
      <c r="H72" s="67">
        <v>50000</v>
      </c>
    </row>
    <row r="73" spans="1:8" ht="15">
      <c r="A73" s="22" t="s">
        <v>25</v>
      </c>
      <c r="B73" s="26">
        <v>902</v>
      </c>
      <c r="C73" s="23" t="s">
        <v>23</v>
      </c>
      <c r="D73" s="23" t="s">
        <v>8</v>
      </c>
      <c r="E73" s="23"/>
      <c r="F73" s="23"/>
      <c r="G73" s="37">
        <f>G74+G76</f>
        <v>120495</v>
      </c>
      <c r="H73" s="63"/>
    </row>
    <row r="74" spans="1:8" ht="15">
      <c r="A74" s="24" t="s">
        <v>47</v>
      </c>
      <c r="B74" s="21">
        <v>902</v>
      </c>
      <c r="C74" s="15" t="s">
        <v>23</v>
      </c>
      <c r="D74" s="15" t="s">
        <v>8</v>
      </c>
      <c r="E74" s="15" t="s">
        <v>62</v>
      </c>
      <c r="F74" s="15"/>
      <c r="G74" s="38">
        <v>288</v>
      </c>
      <c r="H74" s="63"/>
    </row>
    <row r="75" spans="1:8" ht="30">
      <c r="A75" s="19" t="s">
        <v>104</v>
      </c>
      <c r="B75" s="21">
        <v>902</v>
      </c>
      <c r="C75" s="15" t="s">
        <v>23</v>
      </c>
      <c r="D75" s="15" t="s">
        <v>8</v>
      </c>
      <c r="E75" s="15" t="s">
        <v>62</v>
      </c>
      <c r="F75" s="15" t="s">
        <v>41</v>
      </c>
      <c r="G75" s="38">
        <v>288</v>
      </c>
      <c r="H75" s="63">
        <v>288000</v>
      </c>
    </row>
    <row r="76" spans="1:8" ht="105">
      <c r="A76" s="68" t="s">
        <v>142</v>
      </c>
      <c r="B76" s="21">
        <v>902</v>
      </c>
      <c r="C76" s="15" t="s">
        <v>23</v>
      </c>
      <c r="D76" s="15" t="s">
        <v>8</v>
      </c>
      <c r="E76" s="15" t="s">
        <v>141</v>
      </c>
      <c r="F76" s="15"/>
      <c r="G76" s="38">
        <f>G77</f>
        <v>120207</v>
      </c>
      <c r="H76" s="63"/>
    </row>
    <row r="77" spans="1:8" ht="45">
      <c r="A77" s="69" t="s">
        <v>144</v>
      </c>
      <c r="B77" s="21">
        <v>902</v>
      </c>
      <c r="C77" s="15" t="s">
        <v>23</v>
      </c>
      <c r="D77" s="15" t="s">
        <v>8</v>
      </c>
      <c r="E77" s="15" t="s">
        <v>141</v>
      </c>
      <c r="F77" s="70" t="s">
        <v>143</v>
      </c>
      <c r="G77" s="38">
        <v>120207</v>
      </c>
      <c r="H77" s="63">
        <v>120207000</v>
      </c>
    </row>
    <row r="78" spans="1:7" ht="15">
      <c r="A78" s="22" t="s">
        <v>26</v>
      </c>
      <c r="B78" s="26">
        <v>902</v>
      </c>
      <c r="C78" s="23" t="s">
        <v>23</v>
      </c>
      <c r="D78" s="23" t="s">
        <v>9</v>
      </c>
      <c r="E78" s="25"/>
      <c r="F78" s="25"/>
      <c r="G78" s="37">
        <f>G79+G82+G84+G89+G87</f>
        <v>5543.2</v>
      </c>
    </row>
    <row r="79" spans="1:7" ht="15">
      <c r="A79" s="24" t="s">
        <v>131</v>
      </c>
      <c r="B79" s="21">
        <v>902</v>
      </c>
      <c r="C79" s="15" t="s">
        <v>23</v>
      </c>
      <c r="D79" s="15" t="s">
        <v>9</v>
      </c>
      <c r="E79" s="15" t="s">
        <v>130</v>
      </c>
      <c r="F79" s="14"/>
      <c r="G79" s="38">
        <f>G80+G81</f>
        <v>1279</v>
      </c>
    </row>
    <row r="80" spans="1:8" ht="15">
      <c r="A80" s="19" t="s">
        <v>94</v>
      </c>
      <c r="B80" s="21">
        <v>902</v>
      </c>
      <c r="C80" s="15" t="s">
        <v>23</v>
      </c>
      <c r="D80" s="15" t="s">
        <v>9</v>
      </c>
      <c r="E80" s="15" t="s">
        <v>130</v>
      </c>
      <c r="F80" s="15" t="s">
        <v>41</v>
      </c>
      <c r="G80" s="38">
        <v>324</v>
      </c>
      <c r="H80" s="63">
        <v>324000</v>
      </c>
    </row>
    <row r="81" spans="1:8" ht="15">
      <c r="A81" s="19" t="s">
        <v>88</v>
      </c>
      <c r="B81" s="21">
        <v>902</v>
      </c>
      <c r="C81" s="15" t="s">
        <v>23</v>
      </c>
      <c r="D81" s="15" t="s">
        <v>9</v>
      </c>
      <c r="E81" s="15" t="s">
        <v>130</v>
      </c>
      <c r="F81" s="15" t="s">
        <v>89</v>
      </c>
      <c r="G81" s="53">
        <v>955</v>
      </c>
      <c r="H81" s="63">
        <v>955000</v>
      </c>
    </row>
    <row r="82" spans="1:7" ht="30">
      <c r="A82" s="24" t="s">
        <v>95</v>
      </c>
      <c r="B82" s="21">
        <v>902</v>
      </c>
      <c r="C82" s="15" t="s">
        <v>23</v>
      </c>
      <c r="D82" s="15" t="s">
        <v>9</v>
      </c>
      <c r="E82" s="15" t="s">
        <v>63</v>
      </c>
      <c r="F82" s="14"/>
      <c r="G82" s="38">
        <v>70</v>
      </c>
    </row>
    <row r="83" spans="1:8" ht="15">
      <c r="A83" s="19" t="s">
        <v>94</v>
      </c>
      <c r="B83" s="21">
        <v>902</v>
      </c>
      <c r="C83" s="15" t="s">
        <v>23</v>
      </c>
      <c r="D83" s="15" t="s">
        <v>9</v>
      </c>
      <c r="E83" s="15" t="s">
        <v>63</v>
      </c>
      <c r="F83" s="15" t="s">
        <v>41</v>
      </c>
      <c r="G83" s="38">
        <v>70</v>
      </c>
      <c r="H83" s="63">
        <v>70000</v>
      </c>
    </row>
    <row r="84" spans="1:7" ht="30">
      <c r="A84" s="24" t="s">
        <v>27</v>
      </c>
      <c r="B84" s="21">
        <v>902</v>
      </c>
      <c r="C84" s="15" t="s">
        <v>23</v>
      </c>
      <c r="D84" s="15" t="s">
        <v>9</v>
      </c>
      <c r="E84" s="15" t="s">
        <v>64</v>
      </c>
      <c r="F84" s="15"/>
      <c r="G84" s="38">
        <f>G85+G86</f>
        <v>2238.6</v>
      </c>
    </row>
    <row r="85" spans="1:8" ht="15">
      <c r="A85" s="19" t="s">
        <v>94</v>
      </c>
      <c r="B85" s="21">
        <v>902</v>
      </c>
      <c r="C85" s="15" t="s">
        <v>23</v>
      </c>
      <c r="D85" s="15" t="s">
        <v>9</v>
      </c>
      <c r="E85" s="15" t="s">
        <v>64</v>
      </c>
      <c r="F85" s="15" t="s">
        <v>41</v>
      </c>
      <c r="G85" s="53">
        <v>2232.6</v>
      </c>
      <c r="H85" s="64">
        <v>2232572.42</v>
      </c>
    </row>
    <row r="86" spans="1:8" ht="15">
      <c r="A86" s="19" t="s">
        <v>116</v>
      </c>
      <c r="B86" s="21">
        <v>902</v>
      </c>
      <c r="C86" s="15" t="s">
        <v>23</v>
      </c>
      <c r="D86" s="15" t="s">
        <v>9</v>
      </c>
      <c r="E86" s="15" t="s">
        <v>64</v>
      </c>
      <c r="F86" s="15" t="s">
        <v>115</v>
      </c>
      <c r="G86" s="38">
        <v>6</v>
      </c>
      <c r="H86" s="63">
        <v>6000</v>
      </c>
    </row>
    <row r="87" spans="1:7" ht="15">
      <c r="A87" s="16" t="s">
        <v>118</v>
      </c>
      <c r="B87" s="17">
        <v>902</v>
      </c>
      <c r="C87" s="15" t="s">
        <v>23</v>
      </c>
      <c r="D87" s="15" t="s">
        <v>9</v>
      </c>
      <c r="E87" s="18" t="s">
        <v>119</v>
      </c>
      <c r="F87" s="18"/>
      <c r="G87" s="38">
        <v>500</v>
      </c>
    </row>
    <row r="88" spans="1:8" ht="15">
      <c r="A88" s="19" t="s">
        <v>120</v>
      </c>
      <c r="B88" s="21">
        <v>902</v>
      </c>
      <c r="C88" s="15" t="s">
        <v>23</v>
      </c>
      <c r="D88" s="15" t="s">
        <v>9</v>
      </c>
      <c r="E88" s="15" t="s">
        <v>119</v>
      </c>
      <c r="F88" s="15" t="s">
        <v>121</v>
      </c>
      <c r="G88" s="53">
        <v>500</v>
      </c>
      <c r="H88" s="64">
        <v>500000</v>
      </c>
    </row>
    <row r="89" spans="1:7" ht="30">
      <c r="A89" s="24" t="s">
        <v>96</v>
      </c>
      <c r="B89" s="21">
        <v>902</v>
      </c>
      <c r="C89" s="15" t="s">
        <v>23</v>
      </c>
      <c r="D89" s="15" t="s">
        <v>9</v>
      </c>
      <c r="E89" s="15" t="s">
        <v>113</v>
      </c>
      <c r="F89" s="15"/>
      <c r="G89" s="38">
        <f>G90</f>
        <v>1455.6</v>
      </c>
    </row>
    <row r="90" spans="1:8" ht="15">
      <c r="A90" s="19" t="s">
        <v>94</v>
      </c>
      <c r="B90" s="21">
        <v>902</v>
      </c>
      <c r="C90" s="15" t="s">
        <v>23</v>
      </c>
      <c r="D90" s="15" t="s">
        <v>9</v>
      </c>
      <c r="E90" s="15" t="s">
        <v>113</v>
      </c>
      <c r="F90" s="15" t="s">
        <v>41</v>
      </c>
      <c r="G90" s="38">
        <v>1455.6</v>
      </c>
      <c r="H90" s="71">
        <v>1455584.58</v>
      </c>
    </row>
    <row r="91" spans="1:23" ht="14.25">
      <c r="A91" s="20" t="s">
        <v>110</v>
      </c>
      <c r="B91" s="13">
        <v>902</v>
      </c>
      <c r="C91" s="14" t="s">
        <v>21</v>
      </c>
      <c r="D91" s="14"/>
      <c r="E91" s="14"/>
      <c r="F91" s="14"/>
      <c r="G91" s="36">
        <f>G92</f>
        <v>6116.3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5">
      <c r="A92" s="22" t="s">
        <v>28</v>
      </c>
      <c r="B92" s="26">
        <v>902</v>
      </c>
      <c r="C92" s="23" t="s">
        <v>21</v>
      </c>
      <c r="D92" s="23" t="s">
        <v>6</v>
      </c>
      <c r="E92" s="14"/>
      <c r="F92" s="14"/>
      <c r="G92" s="37">
        <f>G93+G99+G106+G108+G111</f>
        <v>6116.3</v>
      </c>
      <c r="K92" s="28"/>
      <c r="L92" s="29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30">
      <c r="A93" s="24" t="s">
        <v>29</v>
      </c>
      <c r="B93" s="21">
        <v>902</v>
      </c>
      <c r="C93" s="15" t="s">
        <v>21</v>
      </c>
      <c r="D93" s="15" t="s">
        <v>6</v>
      </c>
      <c r="E93" s="15" t="s">
        <v>65</v>
      </c>
      <c r="F93" s="15"/>
      <c r="G93" s="39">
        <f>G94+G95+G96+G97+G98</f>
        <v>4066.2</v>
      </c>
      <c r="K93" s="30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5">
      <c r="A94" s="24" t="s">
        <v>98</v>
      </c>
      <c r="B94" s="21">
        <v>902</v>
      </c>
      <c r="C94" s="15" t="s">
        <v>21</v>
      </c>
      <c r="D94" s="15" t="s">
        <v>6</v>
      </c>
      <c r="E94" s="15" t="s">
        <v>65</v>
      </c>
      <c r="F94" s="15" t="s">
        <v>46</v>
      </c>
      <c r="G94" s="38">
        <v>2134.2</v>
      </c>
      <c r="H94" s="75">
        <v>2134246</v>
      </c>
      <c r="K94" s="31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45">
      <c r="A95" s="24" t="s">
        <v>97</v>
      </c>
      <c r="B95" s="21">
        <v>902</v>
      </c>
      <c r="C95" s="15" t="s">
        <v>21</v>
      </c>
      <c r="D95" s="15" t="s">
        <v>6</v>
      </c>
      <c r="E95" s="15" t="s">
        <v>65</v>
      </c>
      <c r="F95" s="15" t="s">
        <v>66</v>
      </c>
      <c r="G95" s="38">
        <v>792.6</v>
      </c>
      <c r="H95" s="75">
        <v>792592</v>
      </c>
      <c r="K95" s="31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30">
      <c r="A96" s="24" t="s">
        <v>71</v>
      </c>
      <c r="B96" s="21">
        <v>902</v>
      </c>
      <c r="C96" s="15" t="s">
        <v>21</v>
      </c>
      <c r="D96" s="15" t="s">
        <v>6</v>
      </c>
      <c r="E96" s="15" t="s">
        <v>65</v>
      </c>
      <c r="F96" s="15" t="s">
        <v>39</v>
      </c>
      <c r="G96" s="38">
        <v>84</v>
      </c>
      <c r="H96" s="75">
        <v>84000</v>
      </c>
      <c r="K96" s="31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">
      <c r="A97" s="19" t="s">
        <v>94</v>
      </c>
      <c r="B97" s="21">
        <v>902</v>
      </c>
      <c r="C97" s="15" t="s">
        <v>21</v>
      </c>
      <c r="D97" s="15" t="s">
        <v>6</v>
      </c>
      <c r="E97" s="15" t="s">
        <v>65</v>
      </c>
      <c r="F97" s="15" t="s">
        <v>41</v>
      </c>
      <c r="G97" s="74">
        <v>757.4</v>
      </c>
      <c r="H97" s="75">
        <v>757400</v>
      </c>
      <c r="I97" s="78" t="s">
        <v>149</v>
      </c>
      <c r="K97" s="3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5">
      <c r="A98" s="19" t="s">
        <v>88</v>
      </c>
      <c r="B98" s="21">
        <v>902</v>
      </c>
      <c r="C98" s="15" t="s">
        <v>21</v>
      </c>
      <c r="D98" s="15" t="s">
        <v>6</v>
      </c>
      <c r="E98" s="15" t="s">
        <v>65</v>
      </c>
      <c r="F98" s="15" t="s">
        <v>89</v>
      </c>
      <c r="G98" s="74">
        <v>298</v>
      </c>
      <c r="H98" s="75">
        <v>298000</v>
      </c>
      <c r="K98" s="3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5">
      <c r="A99" s="24" t="s">
        <v>30</v>
      </c>
      <c r="B99" s="21">
        <v>902</v>
      </c>
      <c r="C99" s="15" t="s">
        <v>21</v>
      </c>
      <c r="D99" s="15" t="s">
        <v>6</v>
      </c>
      <c r="E99" s="15" t="s">
        <v>67</v>
      </c>
      <c r="F99" s="15"/>
      <c r="G99" s="38">
        <f>G100+G101+G102+G103+G104+G105</f>
        <v>1432.3</v>
      </c>
      <c r="H99" s="76"/>
      <c r="K99" s="3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">
      <c r="A100" s="24" t="s">
        <v>68</v>
      </c>
      <c r="B100" s="21">
        <v>902</v>
      </c>
      <c r="C100" s="15" t="s">
        <v>21</v>
      </c>
      <c r="D100" s="15" t="s">
        <v>6</v>
      </c>
      <c r="E100" s="15" t="s">
        <v>67</v>
      </c>
      <c r="F100" s="15" t="s">
        <v>46</v>
      </c>
      <c r="G100" s="38">
        <v>768</v>
      </c>
      <c r="H100" s="75">
        <v>768010</v>
      </c>
      <c r="K100" s="3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45">
      <c r="A101" s="16" t="s">
        <v>124</v>
      </c>
      <c r="B101" s="21">
        <v>902</v>
      </c>
      <c r="C101" s="15" t="s">
        <v>21</v>
      </c>
      <c r="D101" s="15" t="s">
        <v>6</v>
      </c>
      <c r="E101" s="15" t="s">
        <v>67</v>
      </c>
      <c r="F101" s="15" t="s">
        <v>134</v>
      </c>
      <c r="G101" s="38">
        <v>30</v>
      </c>
      <c r="H101" s="75">
        <v>30000</v>
      </c>
      <c r="K101" s="3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45">
      <c r="A102" s="24" t="s">
        <v>97</v>
      </c>
      <c r="B102" s="21">
        <v>902</v>
      </c>
      <c r="C102" s="15" t="s">
        <v>21</v>
      </c>
      <c r="D102" s="15" t="s">
        <v>6</v>
      </c>
      <c r="E102" s="15" t="s">
        <v>67</v>
      </c>
      <c r="F102" s="15" t="s">
        <v>66</v>
      </c>
      <c r="G102" s="38">
        <v>269</v>
      </c>
      <c r="H102" s="75">
        <v>268951</v>
      </c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30">
      <c r="A103" s="24" t="s">
        <v>71</v>
      </c>
      <c r="B103" s="21">
        <v>902</v>
      </c>
      <c r="C103" s="15" t="s">
        <v>21</v>
      </c>
      <c r="D103" s="15" t="s">
        <v>6</v>
      </c>
      <c r="E103" s="15" t="s">
        <v>67</v>
      </c>
      <c r="F103" s="15" t="s">
        <v>39</v>
      </c>
      <c r="G103" s="38">
        <v>42</v>
      </c>
      <c r="H103" s="63">
        <v>42000</v>
      </c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5">
      <c r="A104" s="19" t="s">
        <v>94</v>
      </c>
      <c r="B104" s="21">
        <v>902</v>
      </c>
      <c r="C104" s="15" t="s">
        <v>21</v>
      </c>
      <c r="D104" s="15" t="s">
        <v>6</v>
      </c>
      <c r="E104" s="15" t="s">
        <v>67</v>
      </c>
      <c r="F104" s="15" t="s">
        <v>41</v>
      </c>
      <c r="G104" s="38">
        <v>150.5</v>
      </c>
      <c r="H104" s="63">
        <v>150500</v>
      </c>
      <c r="I104" s="78" t="s">
        <v>148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5">
      <c r="A105" s="19" t="s">
        <v>88</v>
      </c>
      <c r="B105" s="21">
        <v>902</v>
      </c>
      <c r="C105" s="15" t="s">
        <v>21</v>
      </c>
      <c r="D105" s="15" t="s">
        <v>6</v>
      </c>
      <c r="E105" s="15" t="s">
        <v>67</v>
      </c>
      <c r="F105" s="15" t="s">
        <v>89</v>
      </c>
      <c r="G105" s="74">
        <v>172.8</v>
      </c>
      <c r="H105" s="63">
        <v>172800</v>
      </c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75">
      <c r="A106" s="24" t="s">
        <v>99</v>
      </c>
      <c r="B106" s="21">
        <v>902</v>
      </c>
      <c r="C106" s="15" t="s">
        <v>21</v>
      </c>
      <c r="D106" s="15" t="s">
        <v>6</v>
      </c>
      <c r="E106" s="15" t="s">
        <v>79</v>
      </c>
      <c r="F106" s="15"/>
      <c r="G106" s="38">
        <f>G107</f>
        <v>490.2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24" t="s">
        <v>98</v>
      </c>
      <c r="B107" s="21">
        <v>902</v>
      </c>
      <c r="C107" s="15" t="s">
        <v>21</v>
      </c>
      <c r="D107" s="15" t="s">
        <v>6</v>
      </c>
      <c r="E107" s="15" t="s">
        <v>79</v>
      </c>
      <c r="F107" s="15" t="s">
        <v>46</v>
      </c>
      <c r="G107" s="38">
        <v>490.2</v>
      </c>
      <c r="H107" s="63">
        <v>490230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24" t="s">
        <v>81</v>
      </c>
      <c r="B108" s="21">
        <v>902</v>
      </c>
      <c r="C108" s="15" t="s">
        <v>21</v>
      </c>
      <c r="D108" s="15" t="s">
        <v>6</v>
      </c>
      <c r="E108" s="15" t="s">
        <v>80</v>
      </c>
      <c r="F108" s="15"/>
      <c r="G108" s="38">
        <f>G109</f>
        <v>122.6</v>
      </c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24" t="s">
        <v>98</v>
      </c>
      <c r="B109" s="21">
        <v>902</v>
      </c>
      <c r="C109" s="15" t="s">
        <v>21</v>
      </c>
      <c r="D109" s="15" t="s">
        <v>6</v>
      </c>
      <c r="E109" s="15" t="s">
        <v>80</v>
      </c>
      <c r="F109" s="15" t="s">
        <v>46</v>
      </c>
      <c r="G109" s="38">
        <v>122.6</v>
      </c>
      <c r="H109" s="63">
        <v>122558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75">
      <c r="A110" s="24" t="s">
        <v>108</v>
      </c>
      <c r="B110" s="21">
        <v>902</v>
      </c>
      <c r="C110" s="15" t="s">
        <v>21</v>
      </c>
      <c r="D110" s="15" t="s">
        <v>6</v>
      </c>
      <c r="E110" s="15" t="s">
        <v>150</v>
      </c>
      <c r="F110" s="15"/>
      <c r="G110" s="38">
        <f>G111</f>
        <v>5</v>
      </c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">
      <c r="A111" s="19" t="s">
        <v>94</v>
      </c>
      <c r="B111" s="21">
        <v>902</v>
      </c>
      <c r="C111" s="15" t="s">
        <v>21</v>
      </c>
      <c r="D111" s="15" t="s">
        <v>6</v>
      </c>
      <c r="E111" s="15" t="s">
        <v>150</v>
      </c>
      <c r="F111" s="15" t="s">
        <v>41</v>
      </c>
      <c r="G111" s="38">
        <v>5</v>
      </c>
      <c r="H111" s="63">
        <v>5000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>
      <c r="A112" s="20" t="s">
        <v>31</v>
      </c>
      <c r="B112" s="13">
        <v>902</v>
      </c>
      <c r="C112" s="14" t="s">
        <v>19</v>
      </c>
      <c r="D112" s="15"/>
      <c r="E112" s="15"/>
      <c r="F112" s="15"/>
      <c r="G112" s="36">
        <f>G113</f>
        <v>537.4</v>
      </c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7" ht="15">
      <c r="A113" s="22" t="s">
        <v>48</v>
      </c>
      <c r="B113" s="26">
        <v>902</v>
      </c>
      <c r="C113" s="23" t="s">
        <v>19</v>
      </c>
      <c r="D113" s="23" t="s">
        <v>6</v>
      </c>
      <c r="E113" s="23"/>
      <c r="F113" s="23"/>
      <c r="G113" s="37">
        <f>G114</f>
        <v>537.4</v>
      </c>
    </row>
    <row r="114" spans="1:7" ht="15">
      <c r="A114" s="24" t="s">
        <v>101</v>
      </c>
      <c r="B114" s="21">
        <v>902</v>
      </c>
      <c r="C114" s="15" t="s">
        <v>19</v>
      </c>
      <c r="D114" s="15" t="s">
        <v>6</v>
      </c>
      <c r="E114" s="15" t="s">
        <v>70</v>
      </c>
      <c r="F114" s="15"/>
      <c r="G114" s="38">
        <f>G115</f>
        <v>537.4</v>
      </c>
    </row>
    <row r="115" spans="1:8" ht="15">
      <c r="A115" s="19" t="s">
        <v>100</v>
      </c>
      <c r="B115" s="21">
        <v>902</v>
      </c>
      <c r="C115" s="15" t="s">
        <v>19</v>
      </c>
      <c r="D115" s="15" t="s">
        <v>6</v>
      </c>
      <c r="E115" s="15" t="s">
        <v>70</v>
      </c>
      <c r="F115" s="15" t="s">
        <v>114</v>
      </c>
      <c r="G115" s="38">
        <v>537.4</v>
      </c>
      <c r="H115" s="63">
        <v>537443</v>
      </c>
    </row>
    <row r="116" spans="1:7" ht="15">
      <c r="A116" s="20" t="s">
        <v>34</v>
      </c>
      <c r="B116" s="13">
        <v>902</v>
      </c>
      <c r="C116" s="14" t="s">
        <v>32</v>
      </c>
      <c r="D116" s="15"/>
      <c r="E116" s="15"/>
      <c r="F116" s="15"/>
      <c r="G116" s="36">
        <f>G117</f>
        <v>35</v>
      </c>
    </row>
    <row r="117" spans="1:7" ht="15">
      <c r="A117" s="22" t="s">
        <v>107</v>
      </c>
      <c r="B117" s="26">
        <v>902</v>
      </c>
      <c r="C117" s="23" t="s">
        <v>32</v>
      </c>
      <c r="D117" s="23" t="s">
        <v>8</v>
      </c>
      <c r="E117" s="23"/>
      <c r="F117" s="23"/>
      <c r="G117" s="37">
        <f>G118</f>
        <v>35</v>
      </c>
    </row>
    <row r="118" spans="1:7" ht="30">
      <c r="A118" s="24" t="s">
        <v>35</v>
      </c>
      <c r="B118" s="21">
        <v>902</v>
      </c>
      <c r="C118" s="15" t="s">
        <v>32</v>
      </c>
      <c r="D118" s="15" t="s">
        <v>8</v>
      </c>
      <c r="E118" s="15" t="s">
        <v>69</v>
      </c>
      <c r="F118" s="23"/>
      <c r="G118" s="38">
        <f>G119</f>
        <v>35</v>
      </c>
    </row>
    <row r="119" spans="1:8" ht="15">
      <c r="A119" s="19" t="s">
        <v>94</v>
      </c>
      <c r="B119" s="21">
        <v>902</v>
      </c>
      <c r="C119" s="15" t="s">
        <v>32</v>
      </c>
      <c r="D119" s="15" t="s">
        <v>8</v>
      </c>
      <c r="E119" s="15" t="s">
        <v>69</v>
      </c>
      <c r="F119" s="15" t="s">
        <v>41</v>
      </c>
      <c r="G119" s="38">
        <v>35</v>
      </c>
      <c r="H119" s="63">
        <v>35000</v>
      </c>
    </row>
    <row r="120" spans="1:8" ht="15">
      <c r="A120" s="20" t="s">
        <v>4</v>
      </c>
      <c r="B120" s="27"/>
      <c r="C120" s="15"/>
      <c r="D120" s="15"/>
      <c r="E120" s="15"/>
      <c r="F120" s="15"/>
      <c r="G120" s="51">
        <f>G10+G38+G44+G51+G63+G91+G112+G116</f>
        <v>147869.4</v>
      </c>
      <c r="H120" s="45">
        <f>SUM(H13:H119)</f>
        <v>147869427</v>
      </c>
    </row>
    <row r="121" ht="12.75">
      <c r="F121" s="4"/>
    </row>
    <row r="122" ht="12.75">
      <c r="H122" s="72">
        <v>147869427</v>
      </c>
    </row>
    <row r="124" ht="12.75">
      <c r="H124" s="45">
        <f>H122-H120</f>
        <v>0</v>
      </c>
    </row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9"/>
  <sheetViews>
    <sheetView workbookViewId="0" topLeftCell="A61">
      <selection activeCell="G64" sqref="G64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4" customWidth="1"/>
    <col min="8" max="8" width="18.00390625" style="80" hidden="1" customWidth="1"/>
    <col min="9" max="10" width="8.875" style="0" hidden="1" customWidth="1"/>
    <col min="11" max="12" width="0" style="0" hidden="1" customWidth="1"/>
  </cols>
  <sheetData>
    <row r="1" spans="4:7" ht="12.75">
      <c r="D1" s="41"/>
      <c r="E1" s="41"/>
      <c r="F1" s="41"/>
      <c r="G1" s="79" t="s">
        <v>84</v>
      </c>
    </row>
    <row r="2" spans="1:9" ht="12.75">
      <c r="A2" s="42"/>
      <c r="B2" s="42"/>
      <c r="C2" s="42"/>
      <c r="D2" s="42"/>
      <c r="E2" s="42"/>
      <c r="F2" s="42"/>
      <c r="G2" s="81" t="s">
        <v>159</v>
      </c>
      <c r="H2" s="82"/>
      <c r="I2" s="5"/>
    </row>
    <row r="3" spans="1:9" ht="12.75">
      <c r="A3" s="42"/>
      <c r="B3" s="42"/>
      <c r="C3" s="42"/>
      <c r="D3" s="42"/>
      <c r="E3" s="42"/>
      <c r="F3" s="42"/>
      <c r="G3" s="81" t="s">
        <v>111</v>
      </c>
      <c r="H3" s="82"/>
      <c r="I3" s="5"/>
    </row>
    <row r="4" spans="1:9" ht="12.75">
      <c r="A4" s="6"/>
      <c r="B4" s="6"/>
      <c r="C4" s="6"/>
      <c r="D4" s="6"/>
      <c r="E4" s="121" t="s">
        <v>165</v>
      </c>
      <c r="F4" s="121"/>
      <c r="G4" s="121"/>
      <c r="H4" s="83"/>
      <c r="I4" s="6"/>
    </row>
    <row r="5" spans="4:6" ht="12.75">
      <c r="D5" s="1"/>
      <c r="E5" s="1"/>
      <c r="F5" s="1"/>
    </row>
    <row r="6" spans="1:9" ht="14.25">
      <c r="A6" s="120" t="s">
        <v>132</v>
      </c>
      <c r="B6" s="120"/>
      <c r="C6" s="120"/>
      <c r="D6" s="120"/>
      <c r="E6" s="120"/>
      <c r="F6" s="120"/>
      <c r="G6" s="120"/>
      <c r="H6" s="85"/>
      <c r="I6" s="40"/>
    </row>
    <row r="7" spans="1:7" ht="13.5" thickBot="1">
      <c r="A7" s="8"/>
      <c r="B7" s="3"/>
      <c r="C7" s="2"/>
      <c r="D7" s="2"/>
      <c r="E7" s="2"/>
      <c r="F7" s="2"/>
      <c r="G7" s="84" t="s">
        <v>87</v>
      </c>
    </row>
    <row r="8" spans="1:7" ht="77.25" thickBot="1">
      <c r="A8" s="9" t="s">
        <v>0</v>
      </c>
      <c r="B8" s="43" t="s">
        <v>112</v>
      </c>
      <c r="C8" s="44" t="s">
        <v>1</v>
      </c>
      <c r="D8" s="43" t="s">
        <v>2</v>
      </c>
      <c r="E8" s="43" t="s">
        <v>3</v>
      </c>
      <c r="F8" s="43" t="s">
        <v>85</v>
      </c>
      <c r="G8" s="86" t="s">
        <v>86</v>
      </c>
    </row>
    <row r="9" spans="1:7" ht="28.5">
      <c r="A9" s="10" t="s">
        <v>102</v>
      </c>
      <c r="B9" s="11">
        <v>902</v>
      </c>
      <c r="C9" s="12"/>
      <c r="D9" s="12"/>
      <c r="E9" s="12"/>
      <c r="F9" s="12"/>
      <c r="G9" s="87"/>
    </row>
    <row r="10" spans="1:9" ht="14.25">
      <c r="A10" s="54" t="s">
        <v>5</v>
      </c>
      <c r="B10" s="13">
        <v>902</v>
      </c>
      <c r="C10" s="14" t="s">
        <v>6</v>
      </c>
      <c r="D10" s="15"/>
      <c r="E10" s="15"/>
      <c r="F10" s="15"/>
      <c r="G10" s="88">
        <f>G11+G16+G28</f>
        <v>5469.7</v>
      </c>
      <c r="H10" s="89">
        <v>4212000</v>
      </c>
      <c r="I10" t="s">
        <v>133</v>
      </c>
    </row>
    <row r="11" spans="1:8" ht="45">
      <c r="A11" s="55" t="s">
        <v>7</v>
      </c>
      <c r="B11" s="56">
        <v>902</v>
      </c>
      <c r="C11" s="57" t="s">
        <v>6</v>
      </c>
      <c r="D11" s="57" t="s">
        <v>8</v>
      </c>
      <c r="E11" s="57"/>
      <c r="F11" s="57"/>
      <c r="G11" s="90">
        <f>G12</f>
        <v>1402.8000000000002</v>
      </c>
      <c r="H11" s="80">
        <f>SUM(H13:H27)</f>
        <v>4212000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66">
        <f>G13+G15+G14</f>
        <v>1402.8000000000002</v>
      </c>
      <c r="H12" s="91">
        <f>H10-H11</f>
        <v>0</v>
      </c>
    </row>
    <row r="13" spans="1:8" ht="15">
      <c r="A13" s="58" t="s">
        <v>109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66">
        <v>1046.7</v>
      </c>
      <c r="H13" s="71">
        <v>1046700</v>
      </c>
    </row>
    <row r="14" spans="1:8" ht="45">
      <c r="A14" s="16" t="s">
        <v>124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123</v>
      </c>
      <c r="G14" s="66">
        <v>40</v>
      </c>
      <c r="H14" s="71">
        <v>40000</v>
      </c>
    </row>
    <row r="15" spans="1:8" ht="45">
      <c r="A15" s="16" t="s">
        <v>90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66">
        <v>316.1</v>
      </c>
      <c r="H15" s="71">
        <v>316100</v>
      </c>
    </row>
    <row r="16" spans="1:7" ht="60">
      <c r="A16" s="55" t="s">
        <v>10</v>
      </c>
      <c r="B16" s="56">
        <v>902</v>
      </c>
      <c r="C16" s="57" t="s">
        <v>6</v>
      </c>
      <c r="D16" s="57" t="s">
        <v>11</v>
      </c>
      <c r="E16" s="57"/>
      <c r="F16" s="57"/>
      <c r="G16" s="90">
        <f>G17+G24+G26</f>
        <v>2809.2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66">
        <f>SUM(G18:G23)</f>
        <v>2707.2</v>
      </c>
    </row>
    <row r="18" spans="1:8" ht="15">
      <c r="A18" s="58" t="s">
        <v>109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66">
        <v>1554.9</v>
      </c>
      <c r="H18" s="71">
        <v>1554900</v>
      </c>
    </row>
    <row r="19" spans="1:8" ht="45">
      <c r="A19" s="16" t="s">
        <v>124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123</v>
      </c>
      <c r="G19" s="66">
        <v>60</v>
      </c>
      <c r="H19" s="71">
        <v>60000</v>
      </c>
    </row>
    <row r="20" spans="1:8" ht="45">
      <c r="A20" s="16" t="s">
        <v>90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66">
        <v>469.6</v>
      </c>
      <c r="H20" s="71">
        <v>469600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66">
        <v>262</v>
      </c>
      <c r="H21" s="71">
        <v>262000</v>
      </c>
    </row>
    <row r="22" spans="1:8" ht="15">
      <c r="A22" s="16" t="s">
        <v>94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66">
        <v>226.5</v>
      </c>
      <c r="H22" s="71">
        <v>226500</v>
      </c>
    </row>
    <row r="23" spans="1:8" ht="15">
      <c r="A23" s="16" t="s">
        <v>88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89</v>
      </c>
      <c r="G23" s="66">
        <v>134.2</v>
      </c>
      <c r="H23" s="71">
        <v>134200</v>
      </c>
    </row>
    <row r="24" spans="1:7" ht="60">
      <c r="A24" s="16" t="s">
        <v>103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66">
        <v>2</v>
      </c>
    </row>
    <row r="25" spans="1:8" ht="15">
      <c r="A25" s="16" t="s">
        <v>94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66">
        <v>2</v>
      </c>
      <c r="H25" s="71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66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66">
        <v>100</v>
      </c>
      <c r="H27" s="71">
        <v>100000</v>
      </c>
    </row>
    <row r="28" spans="1:7" ht="15">
      <c r="A28" s="55" t="s">
        <v>12</v>
      </c>
      <c r="B28" s="56">
        <v>902</v>
      </c>
      <c r="C28" s="57" t="s">
        <v>6</v>
      </c>
      <c r="D28" s="57" t="s">
        <v>33</v>
      </c>
      <c r="E28" s="57"/>
      <c r="F28" s="57"/>
      <c r="G28" s="90">
        <f>G31+G29</f>
        <v>1257.7</v>
      </c>
    </row>
    <row r="29" spans="1:7" ht="30">
      <c r="A29" s="16" t="s">
        <v>125</v>
      </c>
      <c r="B29" s="17">
        <v>902</v>
      </c>
      <c r="C29" s="18" t="s">
        <v>6</v>
      </c>
      <c r="D29" s="18" t="s">
        <v>33</v>
      </c>
      <c r="E29" s="18" t="s">
        <v>126</v>
      </c>
      <c r="F29" s="18"/>
      <c r="G29" s="66">
        <f>G30</f>
        <v>10</v>
      </c>
    </row>
    <row r="30" spans="1:8" ht="15">
      <c r="A30" s="16" t="s">
        <v>94</v>
      </c>
      <c r="B30" s="17">
        <v>902</v>
      </c>
      <c r="C30" s="18" t="s">
        <v>6</v>
      </c>
      <c r="D30" s="18" t="s">
        <v>33</v>
      </c>
      <c r="E30" s="18" t="s">
        <v>126</v>
      </c>
      <c r="F30" s="18" t="s">
        <v>41</v>
      </c>
      <c r="G30" s="66">
        <v>10</v>
      </c>
      <c r="H30" s="71">
        <v>10000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66">
        <f>SUM(G32:G37)</f>
        <v>1247.7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66">
        <v>10</v>
      </c>
      <c r="H32" s="71">
        <v>10000</v>
      </c>
    </row>
    <row r="33" spans="1:9" ht="15">
      <c r="A33" s="16" t="s">
        <v>94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74">
        <v>834.2</v>
      </c>
      <c r="H33" s="71">
        <v>834200</v>
      </c>
      <c r="I33" s="97" t="s">
        <v>154</v>
      </c>
    </row>
    <row r="34" spans="1:9" ht="15">
      <c r="A34" s="16" t="s">
        <v>88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89</v>
      </c>
      <c r="G34" s="74">
        <v>90</v>
      </c>
      <c r="H34" s="71">
        <v>90000</v>
      </c>
      <c r="I34" s="78" t="s">
        <v>152</v>
      </c>
    </row>
    <row r="35" spans="1:9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66">
        <v>12.7</v>
      </c>
      <c r="H35" s="71">
        <v>12700</v>
      </c>
      <c r="I35" s="78"/>
    </row>
    <row r="36" spans="1:8" ht="15">
      <c r="A36" s="16" t="s">
        <v>129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115</v>
      </c>
      <c r="G36" s="66">
        <v>0.8</v>
      </c>
      <c r="H36" s="71">
        <v>820</v>
      </c>
    </row>
    <row r="37" spans="1:8" ht="30">
      <c r="A37" s="16" t="s">
        <v>127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128</v>
      </c>
      <c r="G37" s="66">
        <v>300</v>
      </c>
      <c r="H37" s="71">
        <v>300000</v>
      </c>
    </row>
    <row r="38" spans="1:7" ht="14.25">
      <c r="A38" s="59" t="s">
        <v>15</v>
      </c>
      <c r="B38" s="60">
        <v>902</v>
      </c>
      <c r="C38" s="61" t="s">
        <v>8</v>
      </c>
      <c r="D38" s="18"/>
      <c r="E38" s="18"/>
      <c r="F38" s="18"/>
      <c r="G38" s="88">
        <f>G39</f>
        <v>480.5</v>
      </c>
    </row>
    <row r="39" spans="1:7" ht="15">
      <c r="A39" s="55" t="s">
        <v>16</v>
      </c>
      <c r="B39" s="56">
        <v>902</v>
      </c>
      <c r="C39" s="57" t="s">
        <v>8</v>
      </c>
      <c r="D39" s="57" t="s">
        <v>9</v>
      </c>
      <c r="E39" s="62"/>
      <c r="F39" s="62"/>
      <c r="G39" s="90">
        <f>G41+G42+G43</f>
        <v>480.5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66">
        <f>G41+G42+G43</f>
        <v>480.5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66">
        <v>350.8</v>
      </c>
      <c r="H41" s="71">
        <v>350820</v>
      </c>
    </row>
    <row r="42" spans="1:8" ht="45">
      <c r="A42" s="16" t="s">
        <v>90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66">
        <v>106</v>
      </c>
      <c r="H42" s="71">
        <v>105950</v>
      </c>
    </row>
    <row r="43" spans="1:8" ht="15">
      <c r="A43" s="16" t="s">
        <v>94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41</v>
      </c>
      <c r="G43" s="66">
        <v>23.7</v>
      </c>
      <c r="H43" s="71">
        <v>23730</v>
      </c>
    </row>
    <row r="44" spans="1:7" ht="28.5">
      <c r="A44" s="59" t="s">
        <v>18</v>
      </c>
      <c r="B44" s="60">
        <v>902</v>
      </c>
      <c r="C44" s="61" t="s">
        <v>9</v>
      </c>
      <c r="D44" s="18"/>
      <c r="E44" s="18"/>
      <c r="F44" s="18"/>
      <c r="G44" s="88">
        <f>G45+G48</f>
        <v>401</v>
      </c>
    </row>
    <row r="45" spans="1:7" ht="45">
      <c r="A45" s="55" t="s">
        <v>117</v>
      </c>
      <c r="B45" s="56">
        <v>902</v>
      </c>
      <c r="C45" s="57" t="s">
        <v>9</v>
      </c>
      <c r="D45" s="57" t="s">
        <v>44</v>
      </c>
      <c r="E45" s="57"/>
      <c r="F45" s="57"/>
      <c r="G45" s="90">
        <v>1</v>
      </c>
    </row>
    <row r="46" spans="1:7" ht="15">
      <c r="A46" s="16" t="s">
        <v>118</v>
      </c>
      <c r="B46" s="17">
        <v>902</v>
      </c>
      <c r="C46" s="18" t="s">
        <v>9</v>
      </c>
      <c r="D46" s="18" t="s">
        <v>44</v>
      </c>
      <c r="E46" s="18" t="s">
        <v>119</v>
      </c>
      <c r="F46" s="18"/>
      <c r="G46" s="66">
        <v>1</v>
      </c>
    </row>
    <row r="47" spans="1:8" ht="15">
      <c r="A47" s="19" t="s">
        <v>120</v>
      </c>
      <c r="B47" s="13">
        <v>902</v>
      </c>
      <c r="C47" s="15" t="s">
        <v>9</v>
      </c>
      <c r="D47" s="15" t="s">
        <v>44</v>
      </c>
      <c r="E47" s="18" t="s">
        <v>119</v>
      </c>
      <c r="F47" s="18" t="s">
        <v>121</v>
      </c>
      <c r="G47" s="66">
        <v>1</v>
      </c>
      <c r="H47" s="71">
        <v>1000</v>
      </c>
    </row>
    <row r="48" spans="1:8" ht="30">
      <c r="A48" s="55" t="s">
        <v>105</v>
      </c>
      <c r="B48" s="56">
        <v>902</v>
      </c>
      <c r="C48" s="57" t="s">
        <v>9</v>
      </c>
      <c r="D48" s="57" t="s">
        <v>13</v>
      </c>
      <c r="E48" s="57"/>
      <c r="F48" s="57"/>
      <c r="G48" s="90">
        <f>G49</f>
        <v>400</v>
      </c>
      <c r="H48" s="71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66">
        <f>G50</f>
        <v>400</v>
      </c>
      <c r="H49" s="71"/>
    </row>
    <row r="50" spans="1:9" ht="15">
      <c r="A50" s="19" t="s">
        <v>94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74">
        <v>400</v>
      </c>
      <c r="H50" s="71">
        <v>400000</v>
      </c>
      <c r="I50" s="96" t="s">
        <v>157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88">
        <f>G52+G60</f>
        <v>6064.4</v>
      </c>
    </row>
    <row r="52" spans="1:7" ht="15">
      <c r="A52" s="55" t="s">
        <v>106</v>
      </c>
      <c r="B52" s="56">
        <v>902</v>
      </c>
      <c r="C52" s="57" t="s">
        <v>11</v>
      </c>
      <c r="D52" s="57" t="s">
        <v>44</v>
      </c>
      <c r="E52" s="62"/>
      <c r="F52" s="62"/>
      <c r="G52" s="90">
        <f>G53+G55+G57</f>
        <v>5764.4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66">
        <f>G54+G59</f>
        <v>3896.9</v>
      </c>
    </row>
    <row r="54" spans="1:9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74">
        <v>3896.9</v>
      </c>
      <c r="H54" s="71">
        <v>3896921.82</v>
      </c>
      <c r="I54" t="s">
        <v>161</v>
      </c>
    </row>
    <row r="55" spans="1:8" ht="30">
      <c r="A55" s="16" t="s">
        <v>91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66">
        <f>G56</f>
        <v>1000</v>
      </c>
      <c r="H55" s="71"/>
    </row>
    <row r="56" spans="1:8" ht="15">
      <c r="A56" s="16" t="s">
        <v>94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66">
        <v>1000</v>
      </c>
      <c r="H56" s="71">
        <v>1000000</v>
      </c>
    </row>
    <row r="57" spans="1:8" ht="30">
      <c r="A57" s="24" t="s">
        <v>122</v>
      </c>
      <c r="B57" s="21">
        <v>902</v>
      </c>
      <c r="C57" s="18" t="s">
        <v>11</v>
      </c>
      <c r="D57" s="18" t="s">
        <v>44</v>
      </c>
      <c r="E57" s="15" t="s">
        <v>113</v>
      </c>
      <c r="F57" s="15"/>
      <c r="G57" s="66">
        <f>G58</f>
        <v>867.5</v>
      </c>
      <c r="H57" s="71"/>
    </row>
    <row r="58" spans="1:8" ht="30">
      <c r="A58" s="19" t="s">
        <v>164</v>
      </c>
      <c r="B58" s="21">
        <v>902</v>
      </c>
      <c r="C58" s="18" t="s">
        <v>11</v>
      </c>
      <c r="D58" s="18" t="s">
        <v>44</v>
      </c>
      <c r="E58" s="15" t="s">
        <v>113</v>
      </c>
      <c r="F58" s="15" t="s">
        <v>163</v>
      </c>
      <c r="G58" s="74">
        <v>867.5</v>
      </c>
      <c r="H58" s="63">
        <v>867499.19</v>
      </c>
    </row>
    <row r="59" spans="1:8" ht="15">
      <c r="A59" s="19" t="s">
        <v>88</v>
      </c>
      <c r="B59" s="17">
        <v>902</v>
      </c>
      <c r="C59" s="18" t="s">
        <v>11</v>
      </c>
      <c r="D59" s="18" t="s">
        <v>44</v>
      </c>
      <c r="E59" s="18" t="s">
        <v>77</v>
      </c>
      <c r="F59" s="18" t="s">
        <v>89</v>
      </c>
      <c r="G59" s="66">
        <v>0</v>
      </c>
      <c r="H59" s="71"/>
    </row>
    <row r="60" spans="1:8" ht="15">
      <c r="A60" s="55" t="s">
        <v>92</v>
      </c>
      <c r="B60" s="56">
        <v>902</v>
      </c>
      <c r="C60" s="57" t="s">
        <v>11</v>
      </c>
      <c r="D60" s="57" t="s">
        <v>75</v>
      </c>
      <c r="E60" s="57"/>
      <c r="F60" s="57"/>
      <c r="G60" s="90">
        <f>G61</f>
        <v>300</v>
      </c>
      <c r="H60" s="71"/>
    </row>
    <row r="61" spans="1:8" ht="15">
      <c r="A61" s="19" t="s">
        <v>93</v>
      </c>
      <c r="B61" s="21">
        <v>902</v>
      </c>
      <c r="C61" s="15" t="s">
        <v>11</v>
      </c>
      <c r="D61" s="15" t="s">
        <v>75</v>
      </c>
      <c r="E61" s="15" t="s">
        <v>76</v>
      </c>
      <c r="F61" s="14"/>
      <c r="G61" s="66">
        <f>G62</f>
        <v>300</v>
      </c>
      <c r="H61" s="71"/>
    </row>
    <row r="62" spans="1:9" ht="15">
      <c r="A62" s="19" t="s">
        <v>94</v>
      </c>
      <c r="B62" s="21">
        <v>902</v>
      </c>
      <c r="C62" s="15" t="s">
        <v>11</v>
      </c>
      <c r="D62" s="15" t="s">
        <v>75</v>
      </c>
      <c r="E62" s="15" t="s">
        <v>76</v>
      </c>
      <c r="F62" s="15" t="s">
        <v>41</v>
      </c>
      <c r="G62" s="74">
        <v>300</v>
      </c>
      <c r="H62" s="71">
        <v>300000</v>
      </c>
      <c r="I62" s="96" t="s">
        <v>158</v>
      </c>
    </row>
    <row r="63" spans="1:7" ht="14.25">
      <c r="A63" s="20" t="s">
        <v>22</v>
      </c>
      <c r="B63" s="13">
        <v>902</v>
      </c>
      <c r="C63" s="14" t="s">
        <v>23</v>
      </c>
      <c r="D63" s="15"/>
      <c r="E63" s="15"/>
      <c r="F63" s="15"/>
      <c r="G63" s="88">
        <f>G64+G75+G80</f>
        <v>131554</v>
      </c>
    </row>
    <row r="64" spans="1:7" ht="15">
      <c r="A64" s="22" t="s">
        <v>24</v>
      </c>
      <c r="B64" s="13">
        <v>902</v>
      </c>
      <c r="C64" s="23" t="s">
        <v>23</v>
      </c>
      <c r="D64" s="23" t="s">
        <v>6</v>
      </c>
      <c r="E64" s="23"/>
      <c r="F64" s="14"/>
      <c r="G64" s="90">
        <f>G67+G69+G71+G73+G65</f>
        <v>6400</v>
      </c>
    </row>
    <row r="65" spans="1:7" ht="30">
      <c r="A65" s="16" t="s">
        <v>125</v>
      </c>
      <c r="B65" s="17">
        <v>902</v>
      </c>
      <c r="C65" s="18" t="s">
        <v>23</v>
      </c>
      <c r="D65" s="18" t="s">
        <v>6</v>
      </c>
      <c r="E65" s="18" t="s">
        <v>126</v>
      </c>
      <c r="F65" s="18"/>
      <c r="G65" s="66">
        <f>G66</f>
        <v>10</v>
      </c>
    </row>
    <row r="66" spans="1:8" ht="15">
      <c r="A66" s="16" t="s">
        <v>94</v>
      </c>
      <c r="B66" s="17">
        <v>902</v>
      </c>
      <c r="C66" s="18" t="s">
        <v>23</v>
      </c>
      <c r="D66" s="18" t="s">
        <v>6</v>
      </c>
      <c r="E66" s="18" t="s">
        <v>126</v>
      </c>
      <c r="F66" s="18" t="s">
        <v>41</v>
      </c>
      <c r="G66" s="74">
        <v>10</v>
      </c>
      <c r="H66" s="71">
        <v>10000</v>
      </c>
    </row>
    <row r="67" spans="1:7" ht="30">
      <c r="A67" s="24" t="s">
        <v>72</v>
      </c>
      <c r="B67" s="21">
        <v>902</v>
      </c>
      <c r="C67" s="25" t="s">
        <v>23</v>
      </c>
      <c r="D67" s="15" t="s">
        <v>6</v>
      </c>
      <c r="E67" s="15" t="s">
        <v>73</v>
      </c>
      <c r="F67" s="15"/>
      <c r="G67" s="66">
        <f>G68</f>
        <v>990</v>
      </c>
    </row>
    <row r="68" spans="1:8" ht="30">
      <c r="A68" s="19" t="s">
        <v>40</v>
      </c>
      <c r="B68" s="21">
        <v>902</v>
      </c>
      <c r="C68" s="25" t="s">
        <v>23</v>
      </c>
      <c r="D68" s="15" t="s">
        <v>6</v>
      </c>
      <c r="E68" s="15" t="s">
        <v>73</v>
      </c>
      <c r="F68" s="15" t="s">
        <v>41</v>
      </c>
      <c r="G68" s="66">
        <v>990</v>
      </c>
      <c r="H68" s="71">
        <v>990000</v>
      </c>
    </row>
    <row r="69" spans="1:8" ht="30">
      <c r="A69" s="24" t="s">
        <v>82</v>
      </c>
      <c r="B69" s="21">
        <v>902</v>
      </c>
      <c r="C69" s="15" t="s">
        <v>23</v>
      </c>
      <c r="D69" s="15" t="s">
        <v>6</v>
      </c>
      <c r="E69" s="15" t="s">
        <v>61</v>
      </c>
      <c r="F69" s="15"/>
      <c r="G69" s="66">
        <f>G70</f>
        <v>400</v>
      </c>
      <c r="H69" s="71"/>
    </row>
    <row r="70" spans="1:9" ht="15">
      <c r="A70" s="19" t="s">
        <v>94</v>
      </c>
      <c r="B70" s="21">
        <v>902</v>
      </c>
      <c r="C70" s="15" t="s">
        <v>23</v>
      </c>
      <c r="D70" s="15" t="s">
        <v>6</v>
      </c>
      <c r="E70" s="15" t="s">
        <v>61</v>
      </c>
      <c r="F70" s="15" t="s">
        <v>41</v>
      </c>
      <c r="G70" s="74">
        <v>400</v>
      </c>
      <c r="H70" s="71">
        <v>400000</v>
      </c>
      <c r="I70" s="96" t="s">
        <v>156</v>
      </c>
    </row>
    <row r="71" spans="1:7" ht="60">
      <c r="A71" s="65" t="s">
        <v>135</v>
      </c>
      <c r="B71" s="17">
        <v>902</v>
      </c>
      <c r="C71" s="18" t="s">
        <v>23</v>
      </c>
      <c r="D71" s="18" t="s">
        <v>6</v>
      </c>
      <c r="E71" s="18" t="s">
        <v>136</v>
      </c>
      <c r="F71" s="18"/>
      <c r="G71" s="66">
        <f>G72</f>
        <v>4950</v>
      </c>
    </row>
    <row r="72" spans="1:8" ht="30">
      <c r="A72" s="16" t="s">
        <v>137</v>
      </c>
      <c r="B72" s="17">
        <v>902</v>
      </c>
      <c r="C72" s="18" t="s">
        <v>23</v>
      </c>
      <c r="D72" s="18" t="s">
        <v>6</v>
      </c>
      <c r="E72" s="18" t="s">
        <v>136</v>
      </c>
      <c r="F72" s="18" t="s">
        <v>138</v>
      </c>
      <c r="G72" s="66">
        <v>4950</v>
      </c>
      <c r="H72" s="92">
        <v>4950000</v>
      </c>
    </row>
    <row r="73" spans="1:8" ht="30">
      <c r="A73" s="65" t="s">
        <v>139</v>
      </c>
      <c r="B73" s="17">
        <v>902</v>
      </c>
      <c r="C73" s="18" t="s">
        <v>23</v>
      </c>
      <c r="D73" s="18" t="s">
        <v>6</v>
      </c>
      <c r="E73" s="18" t="s">
        <v>140</v>
      </c>
      <c r="F73" s="18"/>
      <c r="G73" s="66">
        <f>G74</f>
        <v>50</v>
      </c>
      <c r="H73" s="71"/>
    </row>
    <row r="74" spans="1:8" ht="30">
      <c r="A74" s="16" t="s">
        <v>137</v>
      </c>
      <c r="B74" s="17">
        <v>902</v>
      </c>
      <c r="C74" s="18" t="s">
        <v>23</v>
      </c>
      <c r="D74" s="18" t="s">
        <v>6</v>
      </c>
      <c r="E74" s="18" t="s">
        <v>140</v>
      </c>
      <c r="F74" s="18" t="s">
        <v>138</v>
      </c>
      <c r="G74" s="66">
        <v>50</v>
      </c>
      <c r="H74" s="92">
        <v>50000</v>
      </c>
    </row>
    <row r="75" spans="1:8" ht="15">
      <c r="A75" s="22" t="s">
        <v>25</v>
      </c>
      <c r="B75" s="26">
        <v>902</v>
      </c>
      <c r="C75" s="23" t="s">
        <v>23</v>
      </c>
      <c r="D75" s="23" t="s">
        <v>8</v>
      </c>
      <c r="E75" s="23"/>
      <c r="F75" s="23"/>
      <c r="G75" s="90">
        <f>G76+G78</f>
        <v>120495</v>
      </c>
      <c r="H75" s="71"/>
    </row>
    <row r="76" spans="1:8" ht="15">
      <c r="A76" s="24" t="s">
        <v>47</v>
      </c>
      <c r="B76" s="21">
        <v>902</v>
      </c>
      <c r="C76" s="15" t="s">
        <v>23</v>
      </c>
      <c r="D76" s="15" t="s">
        <v>8</v>
      </c>
      <c r="E76" s="15" t="s">
        <v>62</v>
      </c>
      <c r="F76" s="15"/>
      <c r="G76" s="66">
        <v>288</v>
      </c>
      <c r="H76" s="71"/>
    </row>
    <row r="77" spans="1:8" ht="30">
      <c r="A77" s="19" t="s">
        <v>104</v>
      </c>
      <c r="B77" s="21">
        <v>902</v>
      </c>
      <c r="C77" s="15" t="s">
        <v>23</v>
      </c>
      <c r="D77" s="15" t="s">
        <v>8</v>
      </c>
      <c r="E77" s="15" t="s">
        <v>62</v>
      </c>
      <c r="F77" s="15" t="s">
        <v>41</v>
      </c>
      <c r="G77" s="66">
        <v>288</v>
      </c>
      <c r="H77" s="71">
        <v>288000</v>
      </c>
    </row>
    <row r="78" spans="1:8" ht="105">
      <c r="A78" s="68" t="s">
        <v>142</v>
      </c>
      <c r="B78" s="21">
        <v>902</v>
      </c>
      <c r="C78" s="15" t="s">
        <v>23</v>
      </c>
      <c r="D78" s="15" t="s">
        <v>8</v>
      </c>
      <c r="E78" s="15" t="s">
        <v>141</v>
      </c>
      <c r="F78" s="15"/>
      <c r="G78" s="66">
        <f>G79</f>
        <v>120207</v>
      </c>
      <c r="H78" s="71"/>
    </row>
    <row r="79" spans="1:8" ht="45">
      <c r="A79" s="69" t="s">
        <v>144</v>
      </c>
      <c r="B79" s="21">
        <v>902</v>
      </c>
      <c r="C79" s="15" t="s">
        <v>23</v>
      </c>
      <c r="D79" s="15" t="s">
        <v>8</v>
      </c>
      <c r="E79" s="15" t="s">
        <v>141</v>
      </c>
      <c r="F79" s="70" t="s">
        <v>143</v>
      </c>
      <c r="G79" s="66">
        <v>120207</v>
      </c>
      <c r="H79" s="71">
        <v>120207000</v>
      </c>
    </row>
    <row r="80" spans="1:7" ht="15">
      <c r="A80" s="22" t="s">
        <v>26</v>
      </c>
      <c r="B80" s="26">
        <v>902</v>
      </c>
      <c r="C80" s="23" t="s">
        <v>23</v>
      </c>
      <c r="D80" s="23" t="s">
        <v>9</v>
      </c>
      <c r="E80" s="25"/>
      <c r="F80" s="25"/>
      <c r="G80" s="90">
        <f>G81+G84+G86+G91+G89</f>
        <v>4659</v>
      </c>
    </row>
    <row r="81" spans="1:7" ht="15">
      <c r="A81" s="24" t="s">
        <v>131</v>
      </c>
      <c r="B81" s="21">
        <v>902</v>
      </c>
      <c r="C81" s="15" t="s">
        <v>23</v>
      </c>
      <c r="D81" s="15" t="s">
        <v>9</v>
      </c>
      <c r="E81" s="15" t="s">
        <v>130</v>
      </c>
      <c r="F81" s="14"/>
      <c r="G81" s="66">
        <f>G82+G83</f>
        <v>1279</v>
      </c>
    </row>
    <row r="82" spans="1:8" ht="15">
      <c r="A82" s="19" t="s">
        <v>94</v>
      </c>
      <c r="B82" s="21">
        <v>902</v>
      </c>
      <c r="C82" s="15" t="s">
        <v>23</v>
      </c>
      <c r="D82" s="15" t="s">
        <v>9</v>
      </c>
      <c r="E82" s="15" t="s">
        <v>130</v>
      </c>
      <c r="F82" s="15" t="s">
        <v>41</v>
      </c>
      <c r="G82" s="66">
        <v>324</v>
      </c>
      <c r="H82" s="71">
        <v>324000</v>
      </c>
    </row>
    <row r="83" spans="1:8" ht="15">
      <c r="A83" s="19" t="s">
        <v>88</v>
      </c>
      <c r="B83" s="21">
        <v>902</v>
      </c>
      <c r="C83" s="15" t="s">
        <v>23</v>
      </c>
      <c r="D83" s="15" t="s">
        <v>9</v>
      </c>
      <c r="E83" s="15" t="s">
        <v>130</v>
      </c>
      <c r="F83" s="15" t="s">
        <v>89</v>
      </c>
      <c r="G83" s="66">
        <v>955</v>
      </c>
      <c r="H83" s="71">
        <v>955000</v>
      </c>
    </row>
    <row r="84" spans="1:7" ht="30">
      <c r="A84" s="24" t="s">
        <v>95</v>
      </c>
      <c r="B84" s="21">
        <v>902</v>
      </c>
      <c r="C84" s="15" t="s">
        <v>23</v>
      </c>
      <c r="D84" s="15" t="s">
        <v>9</v>
      </c>
      <c r="E84" s="15" t="s">
        <v>63</v>
      </c>
      <c r="F84" s="14"/>
      <c r="G84" s="66">
        <v>70</v>
      </c>
    </row>
    <row r="85" spans="1:8" ht="15">
      <c r="A85" s="19" t="s">
        <v>94</v>
      </c>
      <c r="B85" s="21">
        <v>902</v>
      </c>
      <c r="C85" s="15" t="s">
        <v>23</v>
      </c>
      <c r="D85" s="15" t="s">
        <v>9</v>
      </c>
      <c r="E85" s="15" t="s">
        <v>63</v>
      </c>
      <c r="F85" s="15" t="s">
        <v>41</v>
      </c>
      <c r="G85" s="66">
        <v>70</v>
      </c>
      <c r="H85" s="71">
        <v>70000</v>
      </c>
    </row>
    <row r="86" spans="1:7" ht="30">
      <c r="A86" s="24" t="s">
        <v>27</v>
      </c>
      <c r="B86" s="21">
        <v>902</v>
      </c>
      <c r="C86" s="15" t="s">
        <v>23</v>
      </c>
      <c r="D86" s="15" t="s">
        <v>9</v>
      </c>
      <c r="E86" s="15" t="s">
        <v>64</v>
      </c>
      <c r="F86" s="15"/>
      <c r="G86" s="66">
        <f>G87+G88</f>
        <v>2239.6</v>
      </c>
    </row>
    <row r="87" spans="1:9" ht="15">
      <c r="A87" s="19" t="s">
        <v>94</v>
      </c>
      <c r="B87" s="21">
        <v>902</v>
      </c>
      <c r="C87" s="15" t="s">
        <v>23</v>
      </c>
      <c r="D87" s="15" t="s">
        <v>9</v>
      </c>
      <c r="E87" s="15" t="s">
        <v>64</v>
      </c>
      <c r="F87" s="15" t="s">
        <v>41</v>
      </c>
      <c r="G87" s="74">
        <v>2233.6</v>
      </c>
      <c r="H87" s="80">
        <v>2233577.12</v>
      </c>
      <c r="I87" s="96" t="s">
        <v>160</v>
      </c>
    </row>
    <row r="88" spans="1:8" ht="15">
      <c r="A88" s="19" t="s">
        <v>116</v>
      </c>
      <c r="B88" s="21">
        <v>902</v>
      </c>
      <c r="C88" s="15" t="s">
        <v>23</v>
      </c>
      <c r="D88" s="15" t="s">
        <v>9</v>
      </c>
      <c r="E88" s="15" t="s">
        <v>64</v>
      </c>
      <c r="F88" s="15" t="s">
        <v>115</v>
      </c>
      <c r="G88" s="66">
        <v>6</v>
      </c>
      <c r="H88" s="71">
        <v>6000</v>
      </c>
    </row>
    <row r="89" spans="1:7" ht="15">
      <c r="A89" s="16" t="s">
        <v>118</v>
      </c>
      <c r="B89" s="17">
        <v>902</v>
      </c>
      <c r="C89" s="15" t="s">
        <v>23</v>
      </c>
      <c r="D89" s="15" t="s">
        <v>9</v>
      </c>
      <c r="E89" s="18" t="s">
        <v>119</v>
      </c>
      <c r="F89" s="18"/>
      <c r="G89" s="66">
        <v>500</v>
      </c>
    </row>
    <row r="90" spans="1:9" ht="15">
      <c r="A90" s="19" t="s">
        <v>120</v>
      </c>
      <c r="B90" s="21">
        <v>902</v>
      </c>
      <c r="C90" s="15" t="s">
        <v>23</v>
      </c>
      <c r="D90" s="15" t="s">
        <v>9</v>
      </c>
      <c r="E90" s="15" t="s">
        <v>119</v>
      </c>
      <c r="F90" s="15" t="s">
        <v>121</v>
      </c>
      <c r="G90" s="66">
        <v>500</v>
      </c>
      <c r="H90" s="80">
        <v>500000</v>
      </c>
      <c r="I90" s="96" t="s">
        <v>153</v>
      </c>
    </row>
    <row r="91" spans="1:7" ht="30">
      <c r="A91" s="24" t="s">
        <v>96</v>
      </c>
      <c r="B91" s="21">
        <v>902</v>
      </c>
      <c r="C91" s="15" t="s">
        <v>23</v>
      </c>
      <c r="D91" s="15" t="s">
        <v>9</v>
      </c>
      <c r="E91" s="15" t="s">
        <v>113</v>
      </c>
      <c r="F91" s="15"/>
      <c r="G91" s="66">
        <f>G93+G92</f>
        <v>570.4</v>
      </c>
    </row>
    <row r="92" spans="1:8" ht="30">
      <c r="A92" s="19" t="s">
        <v>164</v>
      </c>
      <c r="B92" s="21">
        <v>902</v>
      </c>
      <c r="C92" s="15" t="s">
        <v>23</v>
      </c>
      <c r="D92" s="15" t="s">
        <v>9</v>
      </c>
      <c r="E92" s="15" t="s">
        <v>113</v>
      </c>
      <c r="F92" s="15" t="s">
        <v>163</v>
      </c>
      <c r="G92" s="74">
        <v>104.6</v>
      </c>
      <c r="H92" s="71">
        <v>104552.05</v>
      </c>
    </row>
    <row r="93" spans="1:9" ht="15">
      <c r="A93" s="19" t="s">
        <v>94</v>
      </c>
      <c r="B93" s="21">
        <v>902</v>
      </c>
      <c r="C93" s="15" t="s">
        <v>23</v>
      </c>
      <c r="D93" s="15" t="s">
        <v>9</v>
      </c>
      <c r="E93" s="15" t="s">
        <v>113</v>
      </c>
      <c r="F93" s="15" t="s">
        <v>41</v>
      </c>
      <c r="G93" s="74">
        <v>465.8</v>
      </c>
      <c r="H93" s="71">
        <v>465783.64</v>
      </c>
      <c r="I93" s="96" t="s">
        <v>151</v>
      </c>
    </row>
    <row r="94" spans="1:23" ht="14.25">
      <c r="A94" s="20" t="s">
        <v>110</v>
      </c>
      <c r="B94" s="13">
        <v>902</v>
      </c>
      <c r="C94" s="14" t="s">
        <v>21</v>
      </c>
      <c r="D94" s="14"/>
      <c r="E94" s="14"/>
      <c r="F94" s="14"/>
      <c r="G94" s="88">
        <f>G95</f>
        <v>6616.3</v>
      </c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5">
      <c r="A95" s="22" t="s">
        <v>28</v>
      </c>
      <c r="B95" s="26">
        <v>902</v>
      </c>
      <c r="C95" s="23" t="s">
        <v>21</v>
      </c>
      <c r="D95" s="23" t="s">
        <v>6</v>
      </c>
      <c r="E95" s="14"/>
      <c r="F95" s="14"/>
      <c r="G95" s="90">
        <f>G96+G102+G109+G111+G114</f>
        <v>6616.3</v>
      </c>
      <c r="K95" s="28"/>
      <c r="L95" s="29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30">
      <c r="A96" s="24" t="s">
        <v>29</v>
      </c>
      <c r="B96" s="21">
        <v>902</v>
      </c>
      <c r="C96" s="15" t="s">
        <v>21</v>
      </c>
      <c r="D96" s="15" t="s">
        <v>6</v>
      </c>
      <c r="E96" s="15" t="s">
        <v>65</v>
      </c>
      <c r="F96" s="15"/>
      <c r="G96" s="93">
        <f>G97+G98+G99+G100+G101</f>
        <v>4566.2</v>
      </c>
      <c r="K96" s="30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5">
      <c r="A97" s="24" t="s">
        <v>98</v>
      </c>
      <c r="B97" s="21">
        <v>902</v>
      </c>
      <c r="C97" s="15" t="s">
        <v>21</v>
      </c>
      <c r="D97" s="15" t="s">
        <v>6</v>
      </c>
      <c r="E97" s="15" t="s">
        <v>65</v>
      </c>
      <c r="F97" s="15" t="s">
        <v>46</v>
      </c>
      <c r="G97" s="66">
        <v>2134.2</v>
      </c>
      <c r="H97" s="71">
        <v>2134246</v>
      </c>
      <c r="K97" s="31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45">
      <c r="A98" s="24" t="s">
        <v>97</v>
      </c>
      <c r="B98" s="21">
        <v>902</v>
      </c>
      <c r="C98" s="15" t="s">
        <v>21</v>
      </c>
      <c r="D98" s="15" t="s">
        <v>6</v>
      </c>
      <c r="E98" s="15" t="s">
        <v>65</v>
      </c>
      <c r="F98" s="15" t="s">
        <v>66</v>
      </c>
      <c r="G98" s="66">
        <v>792.6</v>
      </c>
      <c r="H98" s="71">
        <v>792592</v>
      </c>
      <c r="K98" s="31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30">
      <c r="A99" s="24" t="s">
        <v>71</v>
      </c>
      <c r="B99" s="21">
        <v>902</v>
      </c>
      <c r="C99" s="15" t="s">
        <v>21</v>
      </c>
      <c r="D99" s="15" t="s">
        <v>6</v>
      </c>
      <c r="E99" s="15" t="s">
        <v>65</v>
      </c>
      <c r="F99" s="15" t="s">
        <v>39</v>
      </c>
      <c r="G99" s="66">
        <v>84</v>
      </c>
      <c r="H99" s="71">
        <v>84000</v>
      </c>
      <c r="K99" s="31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">
      <c r="A100" s="19" t="s">
        <v>94</v>
      </c>
      <c r="B100" s="21">
        <v>902</v>
      </c>
      <c r="C100" s="15" t="s">
        <v>21</v>
      </c>
      <c r="D100" s="15" t="s">
        <v>6</v>
      </c>
      <c r="E100" s="15" t="s">
        <v>65</v>
      </c>
      <c r="F100" s="15" t="s">
        <v>41</v>
      </c>
      <c r="G100" s="74">
        <v>1257.4</v>
      </c>
      <c r="H100" s="71">
        <v>1257400.5</v>
      </c>
      <c r="I100" s="98" t="s">
        <v>155</v>
      </c>
      <c r="K100" s="31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5">
      <c r="A101" s="19" t="s">
        <v>88</v>
      </c>
      <c r="B101" s="21">
        <v>902</v>
      </c>
      <c r="C101" s="15" t="s">
        <v>21</v>
      </c>
      <c r="D101" s="15" t="s">
        <v>6</v>
      </c>
      <c r="E101" s="15" t="s">
        <v>65</v>
      </c>
      <c r="F101" s="15" t="s">
        <v>89</v>
      </c>
      <c r="G101" s="66">
        <v>298</v>
      </c>
      <c r="H101" s="71">
        <v>298000</v>
      </c>
      <c r="K101" s="31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">
      <c r="A102" s="24" t="s">
        <v>30</v>
      </c>
      <c r="B102" s="21">
        <v>902</v>
      </c>
      <c r="C102" s="15" t="s">
        <v>21</v>
      </c>
      <c r="D102" s="15" t="s">
        <v>6</v>
      </c>
      <c r="E102" s="15" t="s">
        <v>67</v>
      </c>
      <c r="F102" s="15"/>
      <c r="G102" s="66">
        <f>G103+G104+G105+G106+G107+G108</f>
        <v>1437.3</v>
      </c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5">
      <c r="A103" s="24" t="s">
        <v>68</v>
      </c>
      <c r="B103" s="21">
        <v>902</v>
      </c>
      <c r="C103" s="15" t="s">
        <v>21</v>
      </c>
      <c r="D103" s="15" t="s">
        <v>6</v>
      </c>
      <c r="E103" s="15" t="s">
        <v>67</v>
      </c>
      <c r="F103" s="15" t="s">
        <v>46</v>
      </c>
      <c r="G103" s="66">
        <v>768</v>
      </c>
      <c r="H103" s="71">
        <v>768010</v>
      </c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45">
      <c r="A104" s="16" t="s">
        <v>124</v>
      </c>
      <c r="B104" s="21">
        <v>902</v>
      </c>
      <c r="C104" s="15" t="s">
        <v>21</v>
      </c>
      <c r="D104" s="15" t="s">
        <v>6</v>
      </c>
      <c r="E104" s="15" t="s">
        <v>67</v>
      </c>
      <c r="F104" s="15" t="s">
        <v>134</v>
      </c>
      <c r="G104" s="66">
        <v>30</v>
      </c>
      <c r="H104" s="71">
        <v>30000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45">
      <c r="A105" s="24" t="s">
        <v>97</v>
      </c>
      <c r="B105" s="21">
        <v>902</v>
      </c>
      <c r="C105" s="15" t="s">
        <v>21</v>
      </c>
      <c r="D105" s="15" t="s">
        <v>6</v>
      </c>
      <c r="E105" s="15" t="s">
        <v>67</v>
      </c>
      <c r="F105" s="15" t="s">
        <v>66</v>
      </c>
      <c r="G105" s="66">
        <v>269</v>
      </c>
      <c r="H105" s="71">
        <v>268951</v>
      </c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30">
      <c r="A106" s="24" t="s">
        <v>71</v>
      </c>
      <c r="B106" s="21">
        <v>902</v>
      </c>
      <c r="C106" s="15" t="s">
        <v>21</v>
      </c>
      <c r="D106" s="15" t="s">
        <v>6</v>
      </c>
      <c r="E106" s="15" t="s">
        <v>67</v>
      </c>
      <c r="F106" s="15" t="s">
        <v>39</v>
      </c>
      <c r="G106" s="66">
        <v>42</v>
      </c>
      <c r="H106" s="71">
        <v>42000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19" t="s">
        <v>94</v>
      </c>
      <c r="B107" s="21">
        <v>902</v>
      </c>
      <c r="C107" s="15" t="s">
        <v>21</v>
      </c>
      <c r="D107" s="15" t="s">
        <v>6</v>
      </c>
      <c r="E107" s="15" t="s">
        <v>67</v>
      </c>
      <c r="F107" s="15" t="s">
        <v>41</v>
      </c>
      <c r="G107" s="74">
        <v>155.5</v>
      </c>
      <c r="H107" s="71">
        <v>155500</v>
      </c>
      <c r="I107" s="78" t="s">
        <v>162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19" t="s">
        <v>88</v>
      </c>
      <c r="B108" s="21">
        <v>902</v>
      </c>
      <c r="C108" s="15" t="s">
        <v>21</v>
      </c>
      <c r="D108" s="15" t="s">
        <v>6</v>
      </c>
      <c r="E108" s="15" t="s">
        <v>67</v>
      </c>
      <c r="F108" s="15" t="s">
        <v>89</v>
      </c>
      <c r="G108" s="66">
        <v>172.8</v>
      </c>
      <c r="H108" s="71">
        <v>172800</v>
      </c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75">
      <c r="A109" s="24" t="s">
        <v>99</v>
      </c>
      <c r="B109" s="21">
        <v>902</v>
      </c>
      <c r="C109" s="15" t="s">
        <v>21</v>
      </c>
      <c r="D109" s="15" t="s">
        <v>6</v>
      </c>
      <c r="E109" s="15" t="s">
        <v>79</v>
      </c>
      <c r="F109" s="15"/>
      <c r="G109" s="66">
        <f>G110</f>
        <v>490.2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5">
      <c r="A110" s="24" t="s">
        <v>98</v>
      </c>
      <c r="B110" s="21">
        <v>902</v>
      </c>
      <c r="C110" s="15" t="s">
        <v>21</v>
      </c>
      <c r="D110" s="15" t="s">
        <v>6</v>
      </c>
      <c r="E110" s="15" t="s">
        <v>79</v>
      </c>
      <c r="F110" s="15" t="s">
        <v>46</v>
      </c>
      <c r="G110" s="66">
        <v>490.2</v>
      </c>
      <c r="H110" s="71">
        <v>490230</v>
      </c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">
      <c r="A111" s="24" t="s">
        <v>81</v>
      </c>
      <c r="B111" s="21">
        <v>902</v>
      </c>
      <c r="C111" s="15" t="s">
        <v>21</v>
      </c>
      <c r="D111" s="15" t="s">
        <v>6</v>
      </c>
      <c r="E111" s="15" t="s">
        <v>80</v>
      </c>
      <c r="F111" s="15"/>
      <c r="G111" s="66">
        <f>G112</f>
        <v>122.6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>
      <c r="A112" s="24" t="s">
        <v>98</v>
      </c>
      <c r="B112" s="21">
        <v>902</v>
      </c>
      <c r="C112" s="15" t="s">
        <v>21</v>
      </c>
      <c r="D112" s="15" t="s">
        <v>6</v>
      </c>
      <c r="E112" s="15" t="s">
        <v>80</v>
      </c>
      <c r="F112" s="15" t="s">
        <v>46</v>
      </c>
      <c r="G112" s="66">
        <v>122.6</v>
      </c>
      <c r="H112" s="71">
        <v>122557.5</v>
      </c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75">
      <c r="A113" s="24" t="s">
        <v>108</v>
      </c>
      <c r="B113" s="21">
        <v>902</v>
      </c>
      <c r="C113" s="15" t="s">
        <v>21</v>
      </c>
      <c r="D113" s="15" t="s">
        <v>6</v>
      </c>
      <c r="E113" s="15" t="s">
        <v>150</v>
      </c>
      <c r="F113" s="15"/>
      <c r="G113" s="66">
        <f>G114</f>
        <v>0</v>
      </c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">
      <c r="A114" s="19" t="s">
        <v>94</v>
      </c>
      <c r="B114" s="21">
        <v>902</v>
      </c>
      <c r="C114" s="15" t="s">
        <v>21</v>
      </c>
      <c r="D114" s="15" t="s">
        <v>6</v>
      </c>
      <c r="E114" s="15" t="s">
        <v>150</v>
      </c>
      <c r="F114" s="15" t="s">
        <v>41</v>
      </c>
      <c r="G114" s="74">
        <v>0</v>
      </c>
      <c r="H114" s="71"/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">
      <c r="A115" s="20" t="s">
        <v>31</v>
      </c>
      <c r="B115" s="13">
        <v>902</v>
      </c>
      <c r="C115" s="14" t="s">
        <v>19</v>
      </c>
      <c r="D115" s="15"/>
      <c r="E115" s="15"/>
      <c r="F115" s="15"/>
      <c r="G115" s="88">
        <f>G116</f>
        <v>537.4</v>
      </c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7" ht="15">
      <c r="A116" s="22" t="s">
        <v>48</v>
      </c>
      <c r="B116" s="26">
        <v>902</v>
      </c>
      <c r="C116" s="23" t="s">
        <v>19</v>
      </c>
      <c r="D116" s="23" t="s">
        <v>6</v>
      </c>
      <c r="E116" s="23"/>
      <c r="F116" s="23"/>
      <c r="G116" s="90">
        <f>G117</f>
        <v>537.4</v>
      </c>
    </row>
    <row r="117" spans="1:7" ht="15">
      <c r="A117" s="24" t="s">
        <v>101</v>
      </c>
      <c r="B117" s="21">
        <v>902</v>
      </c>
      <c r="C117" s="15" t="s">
        <v>19</v>
      </c>
      <c r="D117" s="15" t="s">
        <v>6</v>
      </c>
      <c r="E117" s="15" t="s">
        <v>70</v>
      </c>
      <c r="F117" s="15"/>
      <c r="G117" s="66">
        <f>G118</f>
        <v>537.4</v>
      </c>
    </row>
    <row r="118" spans="1:8" ht="15">
      <c r="A118" s="19" t="s">
        <v>100</v>
      </c>
      <c r="B118" s="21">
        <v>902</v>
      </c>
      <c r="C118" s="15" t="s">
        <v>19</v>
      </c>
      <c r="D118" s="15" t="s">
        <v>6</v>
      </c>
      <c r="E118" s="15" t="s">
        <v>70</v>
      </c>
      <c r="F118" s="15" t="s">
        <v>114</v>
      </c>
      <c r="G118" s="66">
        <v>537.4</v>
      </c>
      <c r="H118" s="71">
        <v>537443</v>
      </c>
    </row>
    <row r="119" spans="1:7" ht="15">
      <c r="A119" s="20" t="s">
        <v>34</v>
      </c>
      <c r="B119" s="13">
        <v>902</v>
      </c>
      <c r="C119" s="14" t="s">
        <v>32</v>
      </c>
      <c r="D119" s="15"/>
      <c r="E119" s="15"/>
      <c r="F119" s="15"/>
      <c r="G119" s="88">
        <f>G120</f>
        <v>35</v>
      </c>
    </row>
    <row r="120" spans="1:7" ht="15">
      <c r="A120" s="22" t="s">
        <v>107</v>
      </c>
      <c r="B120" s="26">
        <v>902</v>
      </c>
      <c r="C120" s="23" t="s">
        <v>32</v>
      </c>
      <c r="D120" s="23" t="s">
        <v>8</v>
      </c>
      <c r="E120" s="23"/>
      <c r="F120" s="23"/>
      <c r="G120" s="90">
        <f>G121</f>
        <v>35</v>
      </c>
    </row>
    <row r="121" spans="1:7" ht="30">
      <c r="A121" s="24" t="s">
        <v>35</v>
      </c>
      <c r="B121" s="21">
        <v>902</v>
      </c>
      <c r="C121" s="15" t="s">
        <v>32</v>
      </c>
      <c r="D121" s="15" t="s">
        <v>8</v>
      </c>
      <c r="E121" s="15" t="s">
        <v>69</v>
      </c>
      <c r="F121" s="23"/>
      <c r="G121" s="66">
        <f>G122</f>
        <v>35</v>
      </c>
    </row>
    <row r="122" spans="1:8" ht="15">
      <c r="A122" s="19" t="s">
        <v>94</v>
      </c>
      <c r="B122" s="21">
        <v>902</v>
      </c>
      <c r="C122" s="15" t="s">
        <v>32</v>
      </c>
      <c r="D122" s="15" t="s">
        <v>8</v>
      </c>
      <c r="E122" s="15" t="s">
        <v>69</v>
      </c>
      <c r="F122" s="15" t="s">
        <v>41</v>
      </c>
      <c r="G122" s="66">
        <v>35</v>
      </c>
      <c r="H122" s="71">
        <v>35000</v>
      </c>
    </row>
    <row r="123" spans="1:8" ht="15">
      <c r="A123" s="20" t="s">
        <v>4</v>
      </c>
      <c r="B123" s="27"/>
      <c r="C123" s="15"/>
      <c r="D123" s="15"/>
      <c r="E123" s="15"/>
      <c r="F123" s="15"/>
      <c r="G123" s="94">
        <f>G10+G38+G44+G51+G63+G94+G115+G119</f>
        <v>151158.3</v>
      </c>
      <c r="H123" s="80">
        <f>SUM(H13:H122)</f>
        <v>151158283.82</v>
      </c>
    </row>
    <row r="124" ht="12.75">
      <c r="F124" s="4"/>
    </row>
    <row r="125" ht="12.75">
      <c r="H125" s="95">
        <v>148190242</v>
      </c>
    </row>
    <row r="126" ht="12.75">
      <c r="H126" s="80">
        <v>2968041.82</v>
      </c>
    </row>
    <row r="127" ht="12.75">
      <c r="H127" s="80">
        <f>H125+H126-H123</f>
        <v>0</v>
      </c>
    </row>
    <row r="129" ht="12.75">
      <c r="H129" s="99"/>
    </row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9"/>
  <sheetViews>
    <sheetView workbookViewId="0" topLeftCell="A85">
      <selection activeCell="H94" sqref="H94:H95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4" customWidth="1"/>
    <col min="8" max="8" width="18.00390625" style="80" customWidth="1"/>
    <col min="9" max="12" width="8.875" style="0" customWidth="1"/>
    <col min="13" max="13" width="9.25390625" style="0" customWidth="1"/>
  </cols>
  <sheetData>
    <row r="1" spans="4:7" ht="12.75">
      <c r="D1" s="41"/>
      <c r="E1" s="41"/>
      <c r="F1" s="41"/>
      <c r="G1" s="79" t="s">
        <v>84</v>
      </c>
    </row>
    <row r="2" spans="1:9" ht="12.75">
      <c r="A2" s="42"/>
      <c r="B2" s="42"/>
      <c r="C2" s="42"/>
      <c r="D2" s="42"/>
      <c r="E2" s="42"/>
      <c r="F2" s="42"/>
      <c r="G2" s="81" t="s">
        <v>192</v>
      </c>
      <c r="H2" s="82"/>
      <c r="I2" s="5"/>
    </row>
    <row r="3" spans="1:9" ht="12.75">
      <c r="A3" s="42"/>
      <c r="B3" s="42"/>
      <c r="C3" s="42"/>
      <c r="D3" s="42"/>
      <c r="E3" s="42"/>
      <c r="F3" s="42"/>
      <c r="G3" s="81" t="s">
        <v>111</v>
      </c>
      <c r="H3" s="82"/>
      <c r="I3" s="5"/>
    </row>
    <row r="4" spans="1:9" ht="12.75">
      <c r="A4" s="6"/>
      <c r="B4" s="6"/>
      <c r="C4" s="6"/>
      <c r="D4" s="6"/>
      <c r="E4" s="121" t="s">
        <v>193</v>
      </c>
      <c r="F4" s="121"/>
      <c r="G4" s="121"/>
      <c r="H4" s="83"/>
      <c r="I4" s="6"/>
    </row>
    <row r="5" spans="4:6" ht="12.75">
      <c r="D5" s="1"/>
      <c r="E5" s="1"/>
      <c r="F5" s="1"/>
    </row>
    <row r="6" spans="1:9" ht="14.25">
      <c r="A6" s="120" t="s">
        <v>132</v>
      </c>
      <c r="B6" s="120"/>
      <c r="C6" s="120"/>
      <c r="D6" s="120"/>
      <c r="E6" s="120"/>
      <c r="F6" s="120"/>
      <c r="G6" s="120"/>
      <c r="H6" s="85"/>
      <c r="I6" s="40"/>
    </row>
    <row r="7" spans="1:7" ht="13.5" thickBot="1">
      <c r="A7" s="8"/>
      <c r="B7" s="3"/>
      <c r="C7" s="2"/>
      <c r="D7" s="2"/>
      <c r="E7" s="2"/>
      <c r="F7" s="2"/>
      <c r="G7" s="84" t="s">
        <v>87</v>
      </c>
    </row>
    <row r="8" spans="1:7" ht="77.25" thickBot="1">
      <c r="A8" s="9" t="s">
        <v>0</v>
      </c>
      <c r="B8" s="43" t="s">
        <v>112</v>
      </c>
      <c r="C8" s="44" t="s">
        <v>1</v>
      </c>
      <c r="D8" s="43" t="s">
        <v>2</v>
      </c>
      <c r="E8" s="43" t="s">
        <v>3</v>
      </c>
      <c r="F8" s="43" t="s">
        <v>85</v>
      </c>
      <c r="G8" s="86" t="s">
        <v>86</v>
      </c>
    </row>
    <row r="9" spans="1:7" ht="28.5">
      <c r="A9" s="10" t="s">
        <v>102</v>
      </c>
      <c r="B9" s="11">
        <v>902</v>
      </c>
      <c r="C9" s="12"/>
      <c r="D9" s="12"/>
      <c r="E9" s="12"/>
      <c r="F9" s="12"/>
      <c r="G9" s="87"/>
    </row>
    <row r="10" spans="1:9" ht="14.25">
      <c r="A10" s="54" t="s">
        <v>5</v>
      </c>
      <c r="B10" s="13">
        <v>902</v>
      </c>
      <c r="C10" s="14" t="s">
        <v>6</v>
      </c>
      <c r="D10" s="15"/>
      <c r="E10" s="15"/>
      <c r="F10" s="15"/>
      <c r="G10" s="88">
        <f>G11+G19+G34</f>
        <v>5506.6</v>
      </c>
      <c r="H10" s="89">
        <v>4212000</v>
      </c>
      <c r="I10" t="s">
        <v>133</v>
      </c>
    </row>
    <row r="11" spans="1:8" ht="45">
      <c r="A11" s="55" t="s">
        <v>7</v>
      </c>
      <c r="B11" s="56">
        <v>902</v>
      </c>
      <c r="C11" s="57" t="s">
        <v>6</v>
      </c>
      <c r="D11" s="57" t="s">
        <v>8</v>
      </c>
      <c r="E11" s="57"/>
      <c r="F11" s="57"/>
      <c r="G11" s="90">
        <f>G12+G16</f>
        <v>1419.7000000000003</v>
      </c>
      <c r="H11" s="80">
        <f>SUM(H13:H33)-H17-H18-H28-H29</f>
        <v>4191980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66">
        <f>G13+G15+G14</f>
        <v>1402.8000000000002</v>
      </c>
      <c r="H12" s="91">
        <f>H10-H11</f>
        <v>20020</v>
      </c>
    </row>
    <row r="13" spans="1:8" ht="15">
      <c r="A13" s="58" t="s">
        <v>109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66">
        <v>1046.7</v>
      </c>
      <c r="H13" s="71">
        <v>1046700</v>
      </c>
    </row>
    <row r="14" spans="1:8" ht="45">
      <c r="A14" s="16" t="s">
        <v>124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123</v>
      </c>
      <c r="G14" s="66">
        <v>40</v>
      </c>
      <c r="H14" s="71">
        <v>40000</v>
      </c>
    </row>
    <row r="15" spans="1:8" ht="45">
      <c r="A15" s="16" t="s">
        <v>90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66">
        <v>316.1</v>
      </c>
      <c r="H15" s="71">
        <v>316100</v>
      </c>
    </row>
    <row r="16" spans="1:8" ht="35.25" customHeight="1">
      <c r="A16" s="16" t="s">
        <v>166</v>
      </c>
      <c r="B16" s="17">
        <v>902</v>
      </c>
      <c r="C16" s="18" t="s">
        <v>6</v>
      </c>
      <c r="D16" s="18" t="s">
        <v>8</v>
      </c>
      <c r="E16" s="18" t="s">
        <v>167</v>
      </c>
      <c r="F16" s="18"/>
      <c r="G16" s="66">
        <f>G17+G18</f>
        <v>16.9</v>
      </c>
      <c r="H16"/>
    </row>
    <row r="17" spans="1:8" ht="15">
      <c r="A17" s="100" t="s">
        <v>109</v>
      </c>
      <c r="B17" s="17">
        <v>902</v>
      </c>
      <c r="C17" s="18" t="s">
        <v>6</v>
      </c>
      <c r="D17" s="18" t="s">
        <v>8</v>
      </c>
      <c r="E17" s="18" t="s">
        <v>167</v>
      </c>
      <c r="F17" s="18" t="s">
        <v>37</v>
      </c>
      <c r="G17" s="66">
        <v>13</v>
      </c>
      <c r="H17" s="101">
        <v>13040</v>
      </c>
    </row>
    <row r="18" spans="1:8" ht="45" customHeight="1">
      <c r="A18" s="16" t="s">
        <v>90</v>
      </c>
      <c r="B18" s="17">
        <v>902</v>
      </c>
      <c r="C18" s="18" t="s">
        <v>6</v>
      </c>
      <c r="D18" s="18" t="s">
        <v>8</v>
      </c>
      <c r="E18" s="18" t="s">
        <v>167</v>
      </c>
      <c r="F18" s="18" t="s">
        <v>54</v>
      </c>
      <c r="G18" s="66">
        <v>3.9</v>
      </c>
      <c r="H18" s="101">
        <v>3938</v>
      </c>
    </row>
    <row r="19" spans="1:7" ht="60">
      <c r="A19" s="55" t="s">
        <v>10</v>
      </c>
      <c r="B19" s="56">
        <v>902</v>
      </c>
      <c r="C19" s="57" t="s">
        <v>6</v>
      </c>
      <c r="D19" s="57" t="s">
        <v>11</v>
      </c>
      <c r="E19" s="57"/>
      <c r="F19" s="57"/>
      <c r="G19" s="90">
        <f>G20+G30+G27+G32</f>
        <v>2828.7999999999997</v>
      </c>
    </row>
    <row r="20" spans="1:7" ht="30">
      <c r="A20" s="16" t="s">
        <v>38</v>
      </c>
      <c r="B20" s="17">
        <v>902</v>
      </c>
      <c r="C20" s="18" t="s">
        <v>6</v>
      </c>
      <c r="D20" s="18" t="s">
        <v>11</v>
      </c>
      <c r="E20" s="18" t="s">
        <v>55</v>
      </c>
      <c r="F20" s="18"/>
      <c r="G20" s="66">
        <f>SUM(G21:G26)</f>
        <v>2687.2</v>
      </c>
    </row>
    <row r="21" spans="1:8" ht="15">
      <c r="A21" s="58" t="s">
        <v>109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37</v>
      </c>
      <c r="G21" s="66">
        <v>1554.9</v>
      </c>
      <c r="H21" s="71">
        <v>1554900</v>
      </c>
    </row>
    <row r="22" spans="1:8" ht="45">
      <c r="A22" s="16" t="s">
        <v>124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123</v>
      </c>
      <c r="G22" s="66">
        <v>60</v>
      </c>
      <c r="H22" s="71">
        <v>60000</v>
      </c>
    </row>
    <row r="23" spans="1:8" ht="45">
      <c r="A23" s="16" t="s">
        <v>90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54</v>
      </c>
      <c r="G23" s="66">
        <v>469.6</v>
      </c>
      <c r="H23" s="71">
        <v>469600</v>
      </c>
    </row>
    <row r="24" spans="1:8" ht="30">
      <c r="A24" s="16" t="s">
        <v>71</v>
      </c>
      <c r="B24" s="17">
        <v>902</v>
      </c>
      <c r="C24" s="18" t="s">
        <v>6</v>
      </c>
      <c r="D24" s="18" t="s">
        <v>11</v>
      </c>
      <c r="E24" s="18" t="s">
        <v>55</v>
      </c>
      <c r="F24" s="18" t="s">
        <v>39</v>
      </c>
      <c r="G24" s="66">
        <v>262</v>
      </c>
      <c r="H24" s="71">
        <v>262000</v>
      </c>
    </row>
    <row r="25" spans="1:13" ht="15">
      <c r="A25" s="16" t="s">
        <v>94</v>
      </c>
      <c r="B25" s="17">
        <v>902</v>
      </c>
      <c r="C25" s="18" t="s">
        <v>6</v>
      </c>
      <c r="D25" s="18" t="s">
        <v>11</v>
      </c>
      <c r="E25" s="18" t="s">
        <v>55</v>
      </c>
      <c r="F25" s="18" t="s">
        <v>41</v>
      </c>
      <c r="G25" s="66">
        <v>206.5</v>
      </c>
      <c r="H25" s="101">
        <v>206480</v>
      </c>
      <c r="I25" s="4" t="s">
        <v>169</v>
      </c>
      <c r="M25" s="107"/>
    </row>
    <row r="26" spans="1:8" ht="15">
      <c r="A26" s="16" t="s">
        <v>88</v>
      </c>
      <c r="B26" s="17">
        <v>902</v>
      </c>
      <c r="C26" s="18" t="s">
        <v>6</v>
      </c>
      <c r="D26" s="18" t="s">
        <v>11</v>
      </c>
      <c r="E26" s="18" t="s">
        <v>55</v>
      </c>
      <c r="F26" s="18" t="s">
        <v>89</v>
      </c>
      <c r="G26" s="66">
        <v>134.2</v>
      </c>
      <c r="H26" s="71">
        <v>134200</v>
      </c>
    </row>
    <row r="27" spans="1:8" ht="33" customHeight="1">
      <c r="A27" s="16" t="s">
        <v>166</v>
      </c>
      <c r="B27" s="17">
        <v>902</v>
      </c>
      <c r="C27" s="18" t="s">
        <v>6</v>
      </c>
      <c r="D27" s="18" t="s">
        <v>11</v>
      </c>
      <c r="E27" s="18" t="s">
        <v>167</v>
      </c>
      <c r="F27" s="18"/>
      <c r="G27" s="66">
        <f>G28+G29</f>
        <v>39.599999999999994</v>
      </c>
      <c r="H27"/>
    </row>
    <row r="28" spans="1:8" ht="15">
      <c r="A28" s="100" t="s">
        <v>109</v>
      </c>
      <c r="B28" s="17">
        <v>902</v>
      </c>
      <c r="C28" s="18" t="s">
        <v>6</v>
      </c>
      <c r="D28" s="18" t="s">
        <v>11</v>
      </c>
      <c r="E28" s="18" t="s">
        <v>167</v>
      </c>
      <c r="F28" s="18" t="s">
        <v>37</v>
      </c>
      <c r="G28" s="66">
        <v>30.4</v>
      </c>
      <c r="H28" s="101">
        <v>30427</v>
      </c>
    </row>
    <row r="29" spans="1:8" ht="44.25" customHeight="1">
      <c r="A29" s="16" t="s">
        <v>90</v>
      </c>
      <c r="B29" s="17">
        <v>902</v>
      </c>
      <c r="C29" s="18" t="s">
        <v>6</v>
      </c>
      <c r="D29" s="18" t="s">
        <v>11</v>
      </c>
      <c r="E29" s="18" t="s">
        <v>167</v>
      </c>
      <c r="F29" s="18" t="s">
        <v>54</v>
      </c>
      <c r="G29" s="66">
        <v>9.2</v>
      </c>
      <c r="H29" s="101">
        <v>9188</v>
      </c>
    </row>
    <row r="30" spans="1:7" ht="60">
      <c r="A30" s="16" t="s">
        <v>103</v>
      </c>
      <c r="B30" s="17">
        <v>902</v>
      </c>
      <c r="C30" s="18" t="s">
        <v>6</v>
      </c>
      <c r="D30" s="18" t="s">
        <v>11</v>
      </c>
      <c r="E30" s="18" t="s">
        <v>56</v>
      </c>
      <c r="F30" s="18"/>
      <c r="G30" s="66">
        <v>2</v>
      </c>
    </row>
    <row r="31" spans="1:8" ht="15">
      <c r="A31" s="16" t="s">
        <v>94</v>
      </c>
      <c r="B31" s="17">
        <v>902</v>
      </c>
      <c r="C31" s="18" t="s">
        <v>6</v>
      </c>
      <c r="D31" s="18" t="s">
        <v>11</v>
      </c>
      <c r="E31" s="18" t="s">
        <v>56</v>
      </c>
      <c r="F31" s="18" t="s">
        <v>41</v>
      </c>
      <c r="G31" s="66">
        <v>2</v>
      </c>
      <c r="H31" s="71">
        <v>2000</v>
      </c>
    </row>
    <row r="32" spans="1:7" ht="45">
      <c r="A32" s="16" t="s">
        <v>49</v>
      </c>
      <c r="B32" s="17">
        <v>902</v>
      </c>
      <c r="C32" s="18" t="s">
        <v>6</v>
      </c>
      <c r="D32" s="18" t="s">
        <v>11</v>
      </c>
      <c r="E32" s="18" t="s">
        <v>60</v>
      </c>
      <c r="F32" s="18"/>
      <c r="G32" s="66">
        <v>100</v>
      </c>
    </row>
    <row r="33" spans="1:8" ht="45">
      <c r="A33" s="16" t="s">
        <v>49</v>
      </c>
      <c r="B33" s="17">
        <v>902</v>
      </c>
      <c r="C33" s="18" t="s">
        <v>6</v>
      </c>
      <c r="D33" s="18" t="s">
        <v>11</v>
      </c>
      <c r="E33" s="18" t="s">
        <v>60</v>
      </c>
      <c r="F33" s="18" t="s">
        <v>50</v>
      </c>
      <c r="G33" s="66">
        <v>100</v>
      </c>
      <c r="H33" s="71">
        <v>100000</v>
      </c>
    </row>
    <row r="34" spans="1:7" ht="15">
      <c r="A34" s="55" t="s">
        <v>12</v>
      </c>
      <c r="B34" s="56">
        <v>902</v>
      </c>
      <c r="C34" s="57" t="s">
        <v>6</v>
      </c>
      <c r="D34" s="57" t="s">
        <v>33</v>
      </c>
      <c r="E34" s="57"/>
      <c r="F34" s="57"/>
      <c r="G34" s="90">
        <f>G37+G35</f>
        <v>1258.1000000000001</v>
      </c>
    </row>
    <row r="35" spans="1:7" ht="30">
      <c r="A35" s="16" t="s">
        <v>125</v>
      </c>
      <c r="B35" s="17">
        <v>902</v>
      </c>
      <c r="C35" s="18" t="s">
        <v>6</v>
      </c>
      <c r="D35" s="18" t="s">
        <v>33</v>
      </c>
      <c r="E35" s="18" t="s">
        <v>126</v>
      </c>
      <c r="F35" s="18"/>
      <c r="G35" s="66">
        <f>G36</f>
        <v>10</v>
      </c>
    </row>
    <row r="36" spans="1:8" ht="15">
      <c r="A36" s="16" t="s">
        <v>94</v>
      </c>
      <c r="B36" s="17">
        <v>902</v>
      </c>
      <c r="C36" s="18" t="s">
        <v>6</v>
      </c>
      <c r="D36" s="18" t="s">
        <v>33</v>
      </c>
      <c r="E36" s="18" t="s">
        <v>126</v>
      </c>
      <c r="F36" s="18" t="s">
        <v>41</v>
      </c>
      <c r="G36" s="66">
        <v>10</v>
      </c>
      <c r="H36" s="71">
        <v>10000</v>
      </c>
    </row>
    <row r="37" spans="1:7" ht="30">
      <c r="A37" s="16" t="s">
        <v>14</v>
      </c>
      <c r="B37" s="17">
        <v>902</v>
      </c>
      <c r="C37" s="18" t="s">
        <v>6</v>
      </c>
      <c r="D37" s="18" t="s">
        <v>33</v>
      </c>
      <c r="E37" s="18" t="s">
        <v>57</v>
      </c>
      <c r="F37" s="18"/>
      <c r="G37" s="66">
        <f>SUM(G38:G44)</f>
        <v>1248.1000000000001</v>
      </c>
    </row>
    <row r="38" spans="1:8" ht="45">
      <c r="A38" s="16" t="s">
        <v>83</v>
      </c>
      <c r="B38" s="17">
        <v>902</v>
      </c>
      <c r="C38" s="18" t="s">
        <v>6</v>
      </c>
      <c r="D38" s="18" t="s">
        <v>33</v>
      </c>
      <c r="E38" s="18" t="s">
        <v>57</v>
      </c>
      <c r="F38" s="18" t="s">
        <v>39</v>
      </c>
      <c r="G38" s="66">
        <v>10</v>
      </c>
      <c r="H38" s="71">
        <v>10000</v>
      </c>
    </row>
    <row r="39" spans="1:9" ht="15">
      <c r="A39" s="16" t="s">
        <v>94</v>
      </c>
      <c r="B39" s="17">
        <v>902</v>
      </c>
      <c r="C39" s="18" t="s">
        <v>6</v>
      </c>
      <c r="D39" s="18" t="s">
        <v>33</v>
      </c>
      <c r="E39" s="18" t="s">
        <v>57</v>
      </c>
      <c r="F39" s="18" t="s">
        <v>41</v>
      </c>
      <c r="G39" s="53">
        <v>834.6</v>
      </c>
      <c r="H39" s="101">
        <v>834600</v>
      </c>
      <c r="I39" s="4" t="s">
        <v>168</v>
      </c>
    </row>
    <row r="40" spans="1:9" ht="15">
      <c r="A40" s="16" t="s">
        <v>88</v>
      </c>
      <c r="B40" s="17">
        <v>902</v>
      </c>
      <c r="C40" s="18" t="s">
        <v>6</v>
      </c>
      <c r="D40" s="18" t="s">
        <v>33</v>
      </c>
      <c r="E40" s="18" t="s">
        <v>57</v>
      </c>
      <c r="F40" s="18" t="s">
        <v>89</v>
      </c>
      <c r="G40" s="66">
        <v>90</v>
      </c>
      <c r="H40" s="71">
        <v>90000</v>
      </c>
      <c r="I40" s="78"/>
    </row>
    <row r="41" spans="1:10" ht="14.25" customHeight="1">
      <c r="A41" s="16" t="s">
        <v>170</v>
      </c>
      <c r="B41" s="17">
        <v>902</v>
      </c>
      <c r="C41" s="18" t="s">
        <v>6</v>
      </c>
      <c r="D41" s="18" t="s">
        <v>33</v>
      </c>
      <c r="E41" s="18" t="s">
        <v>57</v>
      </c>
      <c r="F41" s="18" t="s">
        <v>171</v>
      </c>
      <c r="G41" s="66">
        <v>2.2</v>
      </c>
      <c r="H41" s="101">
        <v>2179.7</v>
      </c>
      <c r="I41" s="4" t="s">
        <v>172</v>
      </c>
      <c r="J41" s="84"/>
    </row>
    <row r="42" spans="1:9" ht="15">
      <c r="A42" s="16" t="s">
        <v>45</v>
      </c>
      <c r="B42" s="17">
        <v>902</v>
      </c>
      <c r="C42" s="18" t="s">
        <v>6</v>
      </c>
      <c r="D42" s="18" t="s">
        <v>33</v>
      </c>
      <c r="E42" s="18" t="s">
        <v>57</v>
      </c>
      <c r="F42" s="18" t="s">
        <v>42</v>
      </c>
      <c r="G42" s="66">
        <v>12.7</v>
      </c>
      <c r="H42" s="71">
        <v>12700</v>
      </c>
      <c r="I42" s="78"/>
    </row>
    <row r="43" spans="1:8" ht="15">
      <c r="A43" s="16" t="s">
        <v>129</v>
      </c>
      <c r="B43" s="17">
        <v>902</v>
      </c>
      <c r="C43" s="18" t="s">
        <v>6</v>
      </c>
      <c r="D43" s="18" t="s">
        <v>33</v>
      </c>
      <c r="E43" s="18" t="s">
        <v>57</v>
      </c>
      <c r="F43" s="18" t="s">
        <v>115</v>
      </c>
      <c r="G43" s="66">
        <v>0.8</v>
      </c>
      <c r="H43" s="71">
        <v>820</v>
      </c>
    </row>
    <row r="44" spans="1:9" ht="30">
      <c r="A44" s="16" t="s">
        <v>127</v>
      </c>
      <c r="B44" s="17">
        <v>902</v>
      </c>
      <c r="C44" s="18" t="s">
        <v>6</v>
      </c>
      <c r="D44" s="18" t="s">
        <v>33</v>
      </c>
      <c r="E44" s="18" t="s">
        <v>57</v>
      </c>
      <c r="F44" s="18" t="s">
        <v>128</v>
      </c>
      <c r="G44" s="66">
        <v>297.8</v>
      </c>
      <c r="H44" s="101">
        <v>297820.3</v>
      </c>
      <c r="I44" s="4" t="s">
        <v>189</v>
      </c>
    </row>
    <row r="45" spans="1:7" ht="14.25">
      <c r="A45" s="59" t="s">
        <v>15</v>
      </c>
      <c r="B45" s="60">
        <v>902</v>
      </c>
      <c r="C45" s="61" t="s">
        <v>8</v>
      </c>
      <c r="D45" s="18"/>
      <c r="E45" s="18"/>
      <c r="F45" s="18"/>
      <c r="G45" s="88">
        <f>G46</f>
        <v>480.5</v>
      </c>
    </row>
    <row r="46" spans="1:7" ht="15">
      <c r="A46" s="55" t="s">
        <v>16</v>
      </c>
      <c r="B46" s="56">
        <v>902</v>
      </c>
      <c r="C46" s="57" t="s">
        <v>8</v>
      </c>
      <c r="D46" s="57" t="s">
        <v>9</v>
      </c>
      <c r="E46" s="62"/>
      <c r="F46" s="62"/>
      <c r="G46" s="90">
        <f>G48+G49+G50</f>
        <v>480.5</v>
      </c>
    </row>
    <row r="47" spans="1:7" ht="30">
      <c r="A47" s="16" t="s">
        <v>17</v>
      </c>
      <c r="B47" s="17">
        <v>902</v>
      </c>
      <c r="C47" s="18" t="s">
        <v>8</v>
      </c>
      <c r="D47" s="18" t="s">
        <v>9</v>
      </c>
      <c r="E47" s="18" t="s">
        <v>58</v>
      </c>
      <c r="F47" s="18"/>
      <c r="G47" s="66">
        <f>G48+G49+G50</f>
        <v>480.5</v>
      </c>
    </row>
    <row r="48" spans="1:8" ht="15">
      <c r="A48" s="16" t="s">
        <v>52</v>
      </c>
      <c r="B48" s="17">
        <v>902</v>
      </c>
      <c r="C48" s="18" t="s">
        <v>8</v>
      </c>
      <c r="D48" s="18" t="s">
        <v>9</v>
      </c>
      <c r="E48" s="18" t="s">
        <v>58</v>
      </c>
      <c r="F48" s="18" t="s">
        <v>37</v>
      </c>
      <c r="G48" s="66">
        <v>350.8</v>
      </c>
      <c r="H48" s="71">
        <v>350820</v>
      </c>
    </row>
    <row r="49" spans="1:8" ht="45">
      <c r="A49" s="16" t="s">
        <v>90</v>
      </c>
      <c r="B49" s="17">
        <v>902</v>
      </c>
      <c r="C49" s="18" t="s">
        <v>8</v>
      </c>
      <c r="D49" s="18" t="s">
        <v>9</v>
      </c>
      <c r="E49" s="18" t="s">
        <v>58</v>
      </c>
      <c r="F49" s="18" t="s">
        <v>54</v>
      </c>
      <c r="G49" s="66">
        <v>106</v>
      </c>
      <c r="H49" s="71">
        <v>105950</v>
      </c>
    </row>
    <row r="50" spans="1:8" ht="15">
      <c r="A50" s="16" t="s">
        <v>94</v>
      </c>
      <c r="B50" s="17">
        <v>902</v>
      </c>
      <c r="C50" s="18" t="s">
        <v>8</v>
      </c>
      <c r="D50" s="18" t="s">
        <v>9</v>
      </c>
      <c r="E50" s="18" t="s">
        <v>58</v>
      </c>
      <c r="F50" s="18" t="s">
        <v>41</v>
      </c>
      <c r="G50" s="66">
        <v>23.7</v>
      </c>
      <c r="H50" s="71">
        <v>23730</v>
      </c>
    </row>
    <row r="51" spans="1:7" ht="28.5">
      <c r="A51" s="59" t="s">
        <v>18</v>
      </c>
      <c r="B51" s="60">
        <v>902</v>
      </c>
      <c r="C51" s="61" t="s">
        <v>9</v>
      </c>
      <c r="D51" s="18"/>
      <c r="E51" s="18"/>
      <c r="F51" s="18"/>
      <c r="G51" s="88">
        <f>G52+G55</f>
        <v>401</v>
      </c>
    </row>
    <row r="52" spans="1:7" ht="45">
      <c r="A52" s="55" t="s">
        <v>117</v>
      </c>
      <c r="B52" s="56">
        <v>902</v>
      </c>
      <c r="C52" s="57" t="s">
        <v>9</v>
      </c>
      <c r="D52" s="57" t="s">
        <v>44</v>
      </c>
      <c r="E52" s="57"/>
      <c r="F52" s="57"/>
      <c r="G52" s="90">
        <v>1</v>
      </c>
    </row>
    <row r="53" spans="1:7" ht="15">
      <c r="A53" s="16" t="s">
        <v>118</v>
      </c>
      <c r="B53" s="17">
        <v>902</v>
      </c>
      <c r="C53" s="18" t="s">
        <v>9</v>
      </c>
      <c r="D53" s="18" t="s">
        <v>44</v>
      </c>
      <c r="E53" s="18" t="s">
        <v>119</v>
      </c>
      <c r="F53" s="18"/>
      <c r="G53" s="66">
        <v>1</v>
      </c>
    </row>
    <row r="54" spans="1:8" ht="15">
      <c r="A54" s="19" t="s">
        <v>120</v>
      </c>
      <c r="B54" s="13">
        <v>902</v>
      </c>
      <c r="C54" s="15" t="s">
        <v>9</v>
      </c>
      <c r="D54" s="15" t="s">
        <v>44</v>
      </c>
      <c r="E54" s="18" t="s">
        <v>119</v>
      </c>
      <c r="F54" s="18" t="s">
        <v>121</v>
      </c>
      <c r="G54" s="66">
        <v>1</v>
      </c>
      <c r="H54" s="71">
        <v>1000</v>
      </c>
    </row>
    <row r="55" spans="1:8" ht="30">
      <c r="A55" s="55" t="s">
        <v>105</v>
      </c>
      <c r="B55" s="56">
        <v>902</v>
      </c>
      <c r="C55" s="57" t="s">
        <v>9</v>
      </c>
      <c r="D55" s="57" t="s">
        <v>13</v>
      </c>
      <c r="E55" s="57"/>
      <c r="F55" s="57"/>
      <c r="G55" s="90">
        <f>G56</f>
        <v>400</v>
      </c>
      <c r="H55" s="71"/>
    </row>
    <row r="56" spans="1:8" ht="45">
      <c r="A56" s="16" t="s">
        <v>43</v>
      </c>
      <c r="B56" s="17">
        <v>902</v>
      </c>
      <c r="C56" s="18" t="s">
        <v>9</v>
      </c>
      <c r="D56" s="18" t="s">
        <v>13</v>
      </c>
      <c r="E56" s="18" t="s">
        <v>59</v>
      </c>
      <c r="F56" s="18"/>
      <c r="G56" s="66">
        <f>G57</f>
        <v>400</v>
      </c>
      <c r="H56" s="71"/>
    </row>
    <row r="57" spans="1:9" ht="15">
      <c r="A57" s="19" t="s">
        <v>94</v>
      </c>
      <c r="B57" s="13">
        <v>902</v>
      </c>
      <c r="C57" s="15" t="s">
        <v>9</v>
      </c>
      <c r="D57" s="15" t="s">
        <v>13</v>
      </c>
      <c r="E57" s="18" t="s">
        <v>59</v>
      </c>
      <c r="F57" s="18" t="s">
        <v>41</v>
      </c>
      <c r="G57" s="66">
        <v>400</v>
      </c>
      <c r="H57" s="71">
        <v>400000</v>
      </c>
      <c r="I57" s="96"/>
    </row>
    <row r="58" spans="1:7" ht="14.25">
      <c r="A58" s="20" t="s">
        <v>20</v>
      </c>
      <c r="B58" s="13">
        <v>902</v>
      </c>
      <c r="C58" s="14" t="s">
        <v>11</v>
      </c>
      <c r="D58" s="15"/>
      <c r="E58" s="15"/>
      <c r="F58" s="15"/>
      <c r="G58" s="88">
        <f>G59+G69</f>
        <v>5987.1</v>
      </c>
    </row>
    <row r="59" spans="1:7" ht="15">
      <c r="A59" s="55" t="s">
        <v>106</v>
      </c>
      <c r="B59" s="56">
        <v>902</v>
      </c>
      <c r="C59" s="57" t="s">
        <v>11</v>
      </c>
      <c r="D59" s="57" t="s">
        <v>44</v>
      </c>
      <c r="E59" s="62"/>
      <c r="F59" s="62"/>
      <c r="G59" s="90">
        <f>G60+G62+G64+G66</f>
        <v>5687.1</v>
      </c>
    </row>
    <row r="60" spans="1:7" ht="45">
      <c r="A60" s="16" t="s">
        <v>174</v>
      </c>
      <c r="B60" s="17">
        <v>902</v>
      </c>
      <c r="C60" s="18" t="s">
        <v>11</v>
      </c>
      <c r="D60" s="18" t="s">
        <v>44</v>
      </c>
      <c r="E60" s="18" t="s">
        <v>78</v>
      </c>
      <c r="F60" s="18"/>
      <c r="G60" s="66">
        <f>G61+G68</f>
        <v>2128</v>
      </c>
    </row>
    <row r="61" spans="1:9" ht="30">
      <c r="A61" s="16" t="s">
        <v>40</v>
      </c>
      <c r="B61" s="17">
        <v>902</v>
      </c>
      <c r="C61" s="18" t="s">
        <v>11</v>
      </c>
      <c r="D61" s="18" t="s">
        <v>44</v>
      </c>
      <c r="E61" s="18" t="s">
        <v>78</v>
      </c>
      <c r="F61" s="18" t="s">
        <v>41</v>
      </c>
      <c r="G61" s="66">
        <v>2128</v>
      </c>
      <c r="H61" s="101">
        <v>2128000</v>
      </c>
      <c r="I61" s="106" t="s">
        <v>191</v>
      </c>
    </row>
    <row r="62" spans="1:8" ht="30">
      <c r="A62" s="16" t="s">
        <v>175</v>
      </c>
      <c r="B62" s="17">
        <v>902</v>
      </c>
      <c r="C62" s="18" t="s">
        <v>11</v>
      </c>
      <c r="D62" s="18" t="s">
        <v>44</v>
      </c>
      <c r="E62" s="18" t="s">
        <v>77</v>
      </c>
      <c r="F62" s="18"/>
      <c r="G62" s="66">
        <f>G63</f>
        <v>1000</v>
      </c>
      <c r="H62" s="71"/>
    </row>
    <row r="63" spans="1:8" ht="15">
      <c r="A63" s="16" t="s">
        <v>94</v>
      </c>
      <c r="B63" s="17">
        <v>902</v>
      </c>
      <c r="C63" s="18" t="s">
        <v>11</v>
      </c>
      <c r="D63" s="18" t="s">
        <v>44</v>
      </c>
      <c r="E63" s="18" t="s">
        <v>77</v>
      </c>
      <c r="F63" s="18" t="s">
        <v>41</v>
      </c>
      <c r="G63" s="66">
        <v>1000</v>
      </c>
      <c r="H63" s="71">
        <v>1000000</v>
      </c>
    </row>
    <row r="64" spans="1:8" ht="45">
      <c r="A64" s="16" t="s">
        <v>173</v>
      </c>
      <c r="B64" s="17">
        <v>902</v>
      </c>
      <c r="C64" s="18" t="s">
        <v>11</v>
      </c>
      <c r="D64" s="18" t="s">
        <v>44</v>
      </c>
      <c r="E64" s="18" t="s">
        <v>77</v>
      </c>
      <c r="F64" s="18"/>
      <c r="G64" s="66">
        <f>G65</f>
        <v>1691.6</v>
      </c>
      <c r="H64" s="71"/>
    </row>
    <row r="65" spans="1:9" ht="15">
      <c r="A65" s="16" t="s">
        <v>94</v>
      </c>
      <c r="B65" s="17">
        <v>902</v>
      </c>
      <c r="C65" s="18" t="s">
        <v>11</v>
      </c>
      <c r="D65" s="18" t="s">
        <v>44</v>
      </c>
      <c r="E65" s="18" t="s">
        <v>77</v>
      </c>
      <c r="F65" s="18" t="s">
        <v>41</v>
      </c>
      <c r="G65" s="66">
        <v>1691.6</v>
      </c>
      <c r="H65" s="101">
        <v>1691601.82</v>
      </c>
      <c r="I65" s="4">
        <v>-550000</v>
      </c>
    </row>
    <row r="66" spans="1:8" ht="30">
      <c r="A66" s="24" t="s">
        <v>122</v>
      </c>
      <c r="B66" s="21">
        <v>902</v>
      </c>
      <c r="C66" s="18" t="s">
        <v>11</v>
      </c>
      <c r="D66" s="18" t="s">
        <v>44</v>
      </c>
      <c r="E66" s="15" t="s">
        <v>113</v>
      </c>
      <c r="F66" s="15"/>
      <c r="G66" s="66">
        <f>G67</f>
        <v>867.5</v>
      </c>
      <c r="H66" s="71"/>
    </row>
    <row r="67" spans="1:8" ht="30">
      <c r="A67" s="19" t="s">
        <v>164</v>
      </c>
      <c r="B67" s="21">
        <v>902</v>
      </c>
      <c r="C67" s="18" t="s">
        <v>11</v>
      </c>
      <c r="D67" s="18" t="s">
        <v>44</v>
      </c>
      <c r="E67" s="15" t="s">
        <v>113</v>
      </c>
      <c r="F67" s="15" t="s">
        <v>163</v>
      </c>
      <c r="G67" s="53">
        <v>867.5</v>
      </c>
      <c r="H67" s="63">
        <v>867499.19</v>
      </c>
    </row>
    <row r="68" spans="1:8" ht="15">
      <c r="A68" s="19" t="s">
        <v>88</v>
      </c>
      <c r="B68" s="17">
        <v>902</v>
      </c>
      <c r="C68" s="18" t="s">
        <v>11</v>
      </c>
      <c r="D68" s="18" t="s">
        <v>44</v>
      </c>
      <c r="E68" s="18" t="s">
        <v>77</v>
      </c>
      <c r="F68" s="18" t="s">
        <v>89</v>
      </c>
      <c r="G68" s="66">
        <v>0</v>
      </c>
      <c r="H68" s="71"/>
    </row>
    <row r="69" spans="1:8" ht="15">
      <c r="A69" s="55" t="s">
        <v>92</v>
      </c>
      <c r="B69" s="56">
        <v>902</v>
      </c>
      <c r="C69" s="57" t="s">
        <v>11</v>
      </c>
      <c r="D69" s="57" t="s">
        <v>75</v>
      </c>
      <c r="E69" s="57"/>
      <c r="F69" s="57"/>
      <c r="G69" s="90">
        <f>G70</f>
        <v>300</v>
      </c>
      <c r="H69" s="71"/>
    </row>
    <row r="70" spans="1:8" ht="15">
      <c r="A70" s="19" t="s">
        <v>93</v>
      </c>
      <c r="B70" s="21">
        <v>902</v>
      </c>
      <c r="C70" s="15" t="s">
        <v>11</v>
      </c>
      <c r="D70" s="15" t="s">
        <v>75</v>
      </c>
      <c r="E70" s="15" t="s">
        <v>76</v>
      </c>
      <c r="F70" s="14"/>
      <c r="G70" s="66">
        <f>G71</f>
        <v>300</v>
      </c>
      <c r="H70" s="71"/>
    </row>
    <row r="71" spans="1:9" ht="15">
      <c r="A71" s="19" t="s">
        <v>94</v>
      </c>
      <c r="B71" s="21">
        <v>902</v>
      </c>
      <c r="C71" s="15" t="s">
        <v>11</v>
      </c>
      <c r="D71" s="15" t="s">
        <v>75</v>
      </c>
      <c r="E71" s="15" t="s">
        <v>76</v>
      </c>
      <c r="F71" s="15" t="s">
        <v>41</v>
      </c>
      <c r="G71" s="53">
        <v>300</v>
      </c>
      <c r="H71" s="71">
        <v>300000</v>
      </c>
      <c r="I71" s="96"/>
    </row>
    <row r="72" spans="1:7" ht="14.25">
      <c r="A72" s="20" t="s">
        <v>22</v>
      </c>
      <c r="B72" s="13">
        <v>902</v>
      </c>
      <c r="C72" s="14" t="s">
        <v>23</v>
      </c>
      <c r="D72" s="15"/>
      <c r="E72" s="15"/>
      <c r="F72" s="15"/>
      <c r="G72" s="88">
        <f>G73+G82+G86</f>
        <v>5723.1</v>
      </c>
    </row>
    <row r="73" spans="1:7" ht="15">
      <c r="A73" s="22" t="s">
        <v>24</v>
      </c>
      <c r="B73" s="13">
        <v>902</v>
      </c>
      <c r="C73" s="23" t="s">
        <v>23</v>
      </c>
      <c r="D73" s="23" t="s">
        <v>6</v>
      </c>
      <c r="E73" s="23"/>
      <c r="F73" s="14"/>
      <c r="G73" s="90">
        <f>G76+G79+G74</f>
        <v>1608</v>
      </c>
    </row>
    <row r="74" spans="1:7" ht="30">
      <c r="A74" s="16" t="s">
        <v>125</v>
      </c>
      <c r="B74" s="17">
        <v>902</v>
      </c>
      <c r="C74" s="18" t="s">
        <v>23</v>
      </c>
      <c r="D74" s="18" t="s">
        <v>6</v>
      </c>
      <c r="E74" s="18" t="s">
        <v>126</v>
      </c>
      <c r="F74" s="18"/>
      <c r="G74" s="66">
        <f>G75</f>
        <v>12.1</v>
      </c>
    </row>
    <row r="75" spans="1:9" ht="15">
      <c r="A75" s="16" t="s">
        <v>94</v>
      </c>
      <c r="B75" s="17">
        <v>902</v>
      </c>
      <c r="C75" s="18" t="s">
        <v>23</v>
      </c>
      <c r="D75" s="18" t="s">
        <v>6</v>
      </c>
      <c r="E75" s="18" t="s">
        <v>126</v>
      </c>
      <c r="F75" s="18" t="s">
        <v>41</v>
      </c>
      <c r="G75" s="66">
        <v>12.1</v>
      </c>
      <c r="H75" s="101">
        <v>12128</v>
      </c>
      <c r="I75">
        <v>2128</v>
      </c>
    </row>
    <row r="76" spans="1:7" ht="30">
      <c r="A76" s="24" t="s">
        <v>72</v>
      </c>
      <c r="B76" s="21">
        <v>902</v>
      </c>
      <c r="C76" s="25" t="s">
        <v>23</v>
      </c>
      <c r="D76" s="15" t="s">
        <v>6</v>
      </c>
      <c r="E76" s="15" t="s">
        <v>73</v>
      </c>
      <c r="F76" s="15"/>
      <c r="G76" s="66">
        <f>G77+G78</f>
        <v>1025.2</v>
      </c>
    </row>
    <row r="77" spans="1:9" ht="30">
      <c r="A77" s="19" t="s">
        <v>40</v>
      </c>
      <c r="B77" s="21">
        <v>902</v>
      </c>
      <c r="C77" s="25" t="s">
        <v>23</v>
      </c>
      <c r="D77" s="15" t="s">
        <v>6</v>
      </c>
      <c r="E77" s="15" t="s">
        <v>73</v>
      </c>
      <c r="F77" s="15" t="s">
        <v>41</v>
      </c>
      <c r="G77" s="66">
        <v>1010</v>
      </c>
      <c r="H77" s="101">
        <v>1010000</v>
      </c>
      <c r="I77">
        <v>20000</v>
      </c>
    </row>
    <row r="78" spans="1:10" ht="14.25" customHeight="1">
      <c r="A78" s="16" t="s">
        <v>170</v>
      </c>
      <c r="B78" s="17">
        <v>902</v>
      </c>
      <c r="C78" s="25" t="s">
        <v>23</v>
      </c>
      <c r="D78" s="15" t="s">
        <v>6</v>
      </c>
      <c r="E78" s="15" t="s">
        <v>73</v>
      </c>
      <c r="F78" s="18" t="s">
        <v>171</v>
      </c>
      <c r="G78" s="66">
        <v>15.2</v>
      </c>
      <c r="H78" s="101">
        <v>15172.43</v>
      </c>
      <c r="I78" s="4" t="s">
        <v>176</v>
      </c>
      <c r="J78" s="84"/>
    </row>
    <row r="79" spans="1:8" ht="30">
      <c r="A79" s="24" t="s">
        <v>82</v>
      </c>
      <c r="B79" s="21">
        <v>902</v>
      </c>
      <c r="C79" s="15" t="s">
        <v>23</v>
      </c>
      <c r="D79" s="15" t="s">
        <v>6</v>
      </c>
      <c r="E79" s="15" t="s">
        <v>61</v>
      </c>
      <c r="F79" s="15"/>
      <c r="G79" s="66">
        <f>G80+G81</f>
        <v>570.7</v>
      </c>
      <c r="H79" s="71"/>
    </row>
    <row r="80" spans="1:9" ht="15">
      <c r="A80" s="19" t="s">
        <v>94</v>
      </c>
      <c r="B80" s="21">
        <v>902</v>
      </c>
      <c r="C80" s="15" t="s">
        <v>23</v>
      </c>
      <c r="D80" s="15" t="s">
        <v>6</v>
      </c>
      <c r="E80" s="15" t="s">
        <v>61</v>
      </c>
      <c r="F80" s="15" t="s">
        <v>41</v>
      </c>
      <c r="G80" s="53">
        <v>407.3</v>
      </c>
      <c r="H80" s="101">
        <v>407300.96</v>
      </c>
      <c r="I80" s="4" t="s">
        <v>194</v>
      </c>
    </row>
    <row r="81" spans="1:9" ht="15">
      <c r="A81" s="19" t="s">
        <v>88</v>
      </c>
      <c r="B81" s="17">
        <v>902</v>
      </c>
      <c r="C81" s="15" t="s">
        <v>23</v>
      </c>
      <c r="D81" s="15" t="s">
        <v>6</v>
      </c>
      <c r="E81" s="15" t="s">
        <v>61</v>
      </c>
      <c r="F81" s="18" t="s">
        <v>89</v>
      </c>
      <c r="G81" s="66">
        <v>163.4</v>
      </c>
      <c r="H81" s="101">
        <v>163398.61</v>
      </c>
      <c r="I81" s="4" t="s">
        <v>190</v>
      </c>
    </row>
    <row r="82" spans="1:8" ht="15">
      <c r="A82" s="22" t="s">
        <v>25</v>
      </c>
      <c r="B82" s="26">
        <v>902</v>
      </c>
      <c r="C82" s="23" t="s">
        <v>23</v>
      </c>
      <c r="D82" s="23" t="s">
        <v>8</v>
      </c>
      <c r="E82" s="23"/>
      <c r="F82" s="23"/>
      <c r="G82" s="90">
        <f>G83</f>
        <v>326.4</v>
      </c>
      <c r="H82" s="71"/>
    </row>
    <row r="83" spans="1:8" ht="15">
      <c r="A83" s="24" t="s">
        <v>47</v>
      </c>
      <c r="B83" s="21">
        <v>902</v>
      </c>
      <c r="C83" s="15" t="s">
        <v>23</v>
      </c>
      <c r="D83" s="15" t="s">
        <v>8</v>
      </c>
      <c r="E83" s="15" t="s">
        <v>62</v>
      </c>
      <c r="F83" s="15"/>
      <c r="G83" s="66">
        <f>G84+G85</f>
        <v>326.4</v>
      </c>
      <c r="H83" s="71"/>
    </row>
    <row r="84" spans="1:18" ht="30">
      <c r="A84" s="19" t="s">
        <v>178</v>
      </c>
      <c r="B84" s="21">
        <v>902</v>
      </c>
      <c r="C84" s="15" t="s">
        <v>23</v>
      </c>
      <c r="D84" s="15" t="s">
        <v>8</v>
      </c>
      <c r="E84" s="15" t="s">
        <v>62</v>
      </c>
      <c r="F84" s="15" t="s">
        <v>177</v>
      </c>
      <c r="G84" s="66">
        <v>38.4</v>
      </c>
      <c r="H84" s="101">
        <v>38400</v>
      </c>
      <c r="I84" s="4" t="s">
        <v>188</v>
      </c>
      <c r="J84" s="103"/>
      <c r="K84" s="103"/>
      <c r="L84" s="103"/>
      <c r="M84" s="103"/>
      <c r="N84" s="103"/>
      <c r="O84" s="103"/>
      <c r="P84" s="103"/>
      <c r="Q84" s="103"/>
      <c r="R84" s="103"/>
    </row>
    <row r="85" spans="1:8" ht="30">
      <c r="A85" s="19" t="s">
        <v>104</v>
      </c>
      <c r="B85" s="21">
        <v>902</v>
      </c>
      <c r="C85" s="15" t="s">
        <v>23</v>
      </c>
      <c r="D85" s="15" t="s">
        <v>8</v>
      </c>
      <c r="E85" s="15" t="s">
        <v>62</v>
      </c>
      <c r="F85" s="15" t="s">
        <v>41</v>
      </c>
      <c r="G85" s="66">
        <v>288</v>
      </c>
      <c r="H85" s="71">
        <v>288000</v>
      </c>
    </row>
    <row r="86" spans="1:7" ht="15">
      <c r="A86" s="22" t="s">
        <v>26</v>
      </c>
      <c r="B86" s="26">
        <v>902</v>
      </c>
      <c r="C86" s="23" t="s">
        <v>23</v>
      </c>
      <c r="D86" s="23" t="s">
        <v>9</v>
      </c>
      <c r="E86" s="25"/>
      <c r="F86" s="25"/>
      <c r="G86" s="90">
        <f>G88+G91+G93+G96+G87</f>
        <v>3788.7000000000003</v>
      </c>
    </row>
    <row r="87" spans="1:8" ht="30">
      <c r="A87" s="24" t="s">
        <v>180</v>
      </c>
      <c r="B87" s="21">
        <v>902</v>
      </c>
      <c r="C87" s="15" t="s">
        <v>23</v>
      </c>
      <c r="D87" s="15" t="s">
        <v>9</v>
      </c>
      <c r="E87" s="15" t="s">
        <v>179</v>
      </c>
      <c r="F87" s="15" t="s">
        <v>41</v>
      </c>
      <c r="G87" s="66">
        <v>250</v>
      </c>
      <c r="H87" s="64">
        <v>250000</v>
      </c>
    </row>
    <row r="88" spans="1:7" ht="15">
      <c r="A88" s="24" t="s">
        <v>131</v>
      </c>
      <c r="B88" s="21">
        <v>902</v>
      </c>
      <c r="C88" s="15" t="s">
        <v>23</v>
      </c>
      <c r="D88" s="15" t="s">
        <v>9</v>
      </c>
      <c r="E88" s="15" t="s">
        <v>130</v>
      </c>
      <c r="F88" s="14"/>
      <c r="G88" s="66">
        <f>G89+G90</f>
        <v>1349</v>
      </c>
    </row>
    <row r="89" spans="1:8" ht="15">
      <c r="A89" s="19" t="s">
        <v>94</v>
      </c>
      <c r="B89" s="21">
        <v>902</v>
      </c>
      <c r="C89" s="15" t="s">
        <v>23</v>
      </c>
      <c r="D89" s="15" t="s">
        <v>9</v>
      </c>
      <c r="E89" s="15" t="s">
        <v>130</v>
      </c>
      <c r="F89" s="15" t="s">
        <v>41</v>
      </c>
      <c r="G89" s="66">
        <v>324</v>
      </c>
      <c r="H89" s="71">
        <v>324000</v>
      </c>
    </row>
    <row r="90" spans="1:9" ht="15">
      <c r="A90" s="19" t="s">
        <v>88</v>
      </c>
      <c r="B90" s="21">
        <v>902</v>
      </c>
      <c r="C90" s="15" t="s">
        <v>23</v>
      </c>
      <c r="D90" s="15" t="s">
        <v>9</v>
      </c>
      <c r="E90" s="15" t="s">
        <v>130</v>
      </c>
      <c r="F90" s="15" t="s">
        <v>89</v>
      </c>
      <c r="G90" s="66">
        <v>1025</v>
      </c>
      <c r="H90" s="101">
        <v>1025000</v>
      </c>
      <c r="I90">
        <v>70000</v>
      </c>
    </row>
    <row r="91" spans="1:7" ht="30">
      <c r="A91" s="24" t="s">
        <v>95</v>
      </c>
      <c r="B91" s="21">
        <v>902</v>
      </c>
      <c r="C91" s="15" t="s">
        <v>23</v>
      </c>
      <c r="D91" s="15" t="s">
        <v>9</v>
      </c>
      <c r="E91" s="15" t="s">
        <v>63</v>
      </c>
      <c r="F91" s="14"/>
      <c r="G91" s="66">
        <f>G92</f>
        <v>100</v>
      </c>
    </row>
    <row r="92" spans="1:9" ht="15">
      <c r="A92" s="19" t="s">
        <v>94</v>
      </c>
      <c r="B92" s="21">
        <v>902</v>
      </c>
      <c r="C92" s="15" t="s">
        <v>23</v>
      </c>
      <c r="D92" s="15" t="s">
        <v>9</v>
      </c>
      <c r="E92" s="15" t="s">
        <v>63</v>
      </c>
      <c r="F92" s="15" t="s">
        <v>41</v>
      </c>
      <c r="G92" s="66">
        <v>100</v>
      </c>
      <c r="H92" s="101">
        <v>100000</v>
      </c>
      <c r="I92" s="4">
        <v>30000</v>
      </c>
    </row>
    <row r="93" spans="1:7" ht="30">
      <c r="A93" s="24" t="s">
        <v>27</v>
      </c>
      <c r="B93" s="21">
        <v>902</v>
      </c>
      <c r="C93" s="15" t="s">
        <v>23</v>
      </c>
      <c r="D93" s="15" t="s">
        <v>9</v>
      </c>
      <c r="E93" s="15" t="s">
        <v>64</v>
      </c>
      <c r="F93" s="15"/>
      <c r="G93" s="66">
        <f>G94+G95</f>
        <v>1519.3</v>
      </c>
    </row>
    <row r="94" spans="1:9" ht="15">
      <c r="A94" s="19" t="s">
        <v>94</v>
      </c>
      <c r="B94" s="21">
        <v>902</v>
      </c>
      <c r="C94" s="15" t="s">
        <v>23</v>
      </c>
      <c r="D94" s="15" t="s">
        <v>9</v>
      </c>
      <c r="E94" s="15" t="s">
        <v>64</v>
      </c>
      <c r="F94" s="15" t="s">
        <v>41</v>
      </c>
      <c r="G94" s="53">
        <v>1513.3</v>
      </c>
      <c r="H94" s="64">
        <v>1513347.73</v>
      </c>
      <c r="I94" s="4" t="s">
        <v>195</v>
      </c>
    </row>
    <row r="95" spans="1:8" ht="15">
      <c r="A95" s="19" t="s">
        <v>116</v>
      </c>
      <c r="B95" s="21">
        <v>902</v>
      </c>
      <c r="C95" s="15" t="s">
        <v>23</v>
      </c>
      <c r="D95" s="15" t="s">
        <v>9</v>
      </c>
      <c r="E95" s="15" t="s">
        <v>64</v>
      </c>
      <c r="F95" s="15" t="s">
        <v>115</v>
      </c>
      <c r="G95" s="66">
        <v>6</v>
      </c>
      <c r="H95" s="71">
        <v>6000</v>
      </c>
    </row>
    <row r="96" spans="1:7" ht="30">
      <c r="A96" s="24" t="s">
        <v>96</v>
      </c>
      <c r="B96" s="21">
        <v>902</v>
      </c>
      <c r="C96" s="15" t="s">
        <v>23</v>
      </c>
      <c r="D96" s="15" t="s">
        <v>9</v>
      </c>
      <c r="E96" s="15" t="s">
        <v>113</v>
      </c>
      <c r="F96" s="15"/>
      <c r="G96" s="66">
        <f>G98+G97</f>
        <v>570.4</v>
      </c>
    </row>
    <row r="97" spans="1:8" ht="30">
      <c r="A97" s="19" t="s">
        <v>164</v>
      </c>
      <c r="B97" s="21">
        <v>902</v>
      </c>
      <c r="C97" s="15" t="s">
        <v>23</v>
      </c>
      <c r="D97" s="15" t="s">
        <v>9</v>
      </c>
      <c r="E97" s="15" t="s">
        <v>113</v>
      </c>
      <c r="F97" s="15" t="s">
        <v>163</v>
      </c>
      <c r="G97" s="53">
        <v>104.6</v>
      </c>
      <c r="H97" s="71">
        <v>104552.05</v>
      </c>
    </row>
    <row r="98" spans="1:9" ht="15">
      <c r="A98" s="19" t="s">
        <v>94</v>
      </c>
      <c r="B98" s="21">
        <v>902</v>
      </c>
      <c r="C98" s="15" t="s">
        <v>23</v>
      </c>
      <c r="D98" s="15" t="s">
        <v>9</v>
      </c>
      <c r="E98" s="15" t="s">
        <v>113</v>
      </c>
      <c r="F98" s="15" t="s">
        <v>41</v>
      </c>
      <c r="G98" s="53">
        <v>465.8</v>
      </c>
      <c r="H98" s="71">
        <v>465783.64</v>
      </c>
      <c r="I98" s="96"/>
    </row>
    <row r="99" spans="1:14" ht="14.25">
      <c r="A99" s="20" t="s">
        <v>181</v>
      </c>
      <c r="B99" s="13">
        <v>902</v>
      </c>
      <c r="C99" s="14" t="s">
        <v>182</v>
      </c>
      <c r="D99" s="14"/>
      <c r="E99" s="14"/>
      <c r="F99" s="14"/>
      <c r="G99" s="36">
        <f>G100</f>
        <v>32.9</v>
      </c>
      <c r="H99" s="102"/>
      <c r="L99" s="104"/>
      <c r="M99" s="104"/>
      <c r="N99" s="104"/>
    </row>
    <row r="100" spans="1:14" ht="30">
      <c r="A100" s="22" t="s">
        <v>183</v>
      </c>
      <c r="B100" s="26">
        <v>902</v>
      </c>
      <c r="C100" s="23" t="s">
        <v>182</v>
      </c>
      <c r="D100" s="23" t="s">
        <v>23</v>
      </c>
      <c r="E100" s="14"/>
      <c r="F100" s="14"/>
      <c r="G100" s="36">
        <f>G101+G103</f>
        <v>32.9</v>
      </c>
      <c r="H100"/>
      <c r="L100" s="104"/>
      <c r="M100" s="104"/>
      <c r="N100" s="104"/>
    </row>
    <row r="101" spans="1:14" ht="15">
      <c r="A101" s="16" t="s">
        <v>184</v>
      </c>
      <c r="B101" s="21">
        <v>902</v>
      </c>
      <c r="C101" s="15" t="s">
        <v>182</v>
      </c>
      <c r="D101" s="15" t="s">
        <v>23</v>
      </c>
      <c r="E101" s="15" t="s">
        <v>65</v>
      </c>
      <c r="F101" s="15"/>
      <c r="G101" s="39">
        <f>G102</f>
        <v>12.9</v>
      </c>
      <c r="H101"/>
      <c r="L101" s="104"/>
      <c r="M101" s="104"/>
      <c r="N101" s="104"/>
    </row>
    <row r="102" spans="1:14" ht="15">
      <c r="A102" s="24" t="s">
        <v>185</v>
      </c>
      <c r="B102" s="17">
        <v>902</v>
      </c>
      <c r="C102" s="15" t="s">
        <v>182</v>
      </c>
      <c r="D102" s="15" t="s">
        <v>23</v>
      </c>
      <c r="E102" s="18" t="s">
        <v>65</v>
      </c>
      <c r="F102" s="18" t="s">
        <v>41</v>
      </c>
      <c r="G102" s="53">
        <v>12.9</v>
      </c>
      <c r="H102" s="105">
        <v>12900</v>
      </c>
      <c r="L102" s="104"/>
      <c r="M102" s="104"/>
      <c r="N102" s="104"/>
    </row>
    <row r="103" spans="1:14" ht="15">
      <c r="A103" s="16" t="s">
        <v>36</v>
      </c>
      <c r="B103" s="21">
        <v>902</v>
      </c>
      <c r="C103" s="15" t="s">
        <v>182</v>
      </c>
      <c r="D103" s="15" t="s">
        <v>23</v>
      </c>
      <c r="E103" s="15" t="s">
        <v>51</v>
      </c>
      <c r="F103" s="15"/>
      <c r="G103" s="39">
        <v>20</v>
      </c>
      <c r="H103"/>
      <c r="L103" s="104"/>
      <c r="M103" s="104"/>
      <c r="N103" s="104"/>
    </row>
    <row r="104" spans="1:14" ht="30">
      <c r="A104" s="24" t="s">
        <v>186</v>
      </c>
      <c r="B104" s="17">
        <v>902</v>
      </c>
      <c r="C104" s="15" t="s">
        <v>182</v>
      </c>
      <c r="D104" s="15" t="s">
        <v>23</v>
      </c>
      <c r="E104" s="18" t="s">
        <v>51</v>
      </c>
      <c r="F104" s="18" t="s">
        <v>41</v>
      </c>
      <c r="G104" s="53">
        <v>20</v>
      </c>
      <c r="H104" s="105">
        <v>20020</v>
      </c>
      <c r="L104" s="104"/>
      <c r="M104" s="104"/>
      <c r="N104" s="104"/>
    </row>
    <row r="105" spans="1:23" ht="14.25">
      <c r="A105" s="20" t="s">
        <v>110</v>
      </c>
      <c r="B105" s="13">
        <v>902</v>
      </c>
      <c r="C105" s="14" t="s">
        <v>21</v>
      </c>
      <c r="D105" s="14"/>
      <c r="E105" s="14"/>
      <c r="F105" s="14"/>
      <c r="G105" s="88">
        <f>G106</f>
        <v>6603.400000000001</v>
      </c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>
      <c r="A106" s="22" t="s">
        <v>28</v>
      </c>
      <c r="B106" s="26">
        <v>902</v>
      </c>
      <c r="C106" s="23" t="s">
        <v>21</v>
      </c>
      <c r="D106" s="23" t="s">
        <v>6</v>
      </c>
      <c r="E106" s="14"/>
      <c r="F106" s="14"/>
      <c r="G106" s="90">
        <f>G107+G114+G121+G123</f>
        <v>6603.400000000001</v>
      </c>
      <c r="K106" s="28"/>
      <c r="L106" s="29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30">
      <c r="A107" s="24" t="s">
        <v>29</v>
      </c>
      <c r="B107" s="21">
        <v>902</v>
      </c>
      <c r="C107" s="15" t="s">
        <v>21</v>
      </c>
      <c r="D107" s="15" t="s">
        <v>6</v>
      </c>
      <c r="E107" s="15" t="s">
        <v>65</v>
      </c>
      <c r="F107" s="15"/>
      <c r="G107" s="93">
        <f>G108+G109+G110+G111+G112+G113</f>
        <v>4553.3</v>
      </c>
      <c r="K107" s="30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24" t="s">
        <v>98</v>
      </c>
      <c r="B108" s="21">
        <v>902</v>
      </c>
      <c r="C108" s="15" t="s">
        <v>21</v>
      </c>
      <c r="D108" s="15" t="s">
        <v>6</v>
      </c>
      <c r="E108" s="15" t="s">
        <v>65</v>
      </c>
      <c r="F108" s="15" t="s">
        <v>46</v>
      </c>
      <c r="G108" s="66">
        <v>2134.2</v>
      </c>
      <c r="H108" s="71">
        <v>2134246</v>
      </c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45">
      <c r="A109" s="24" t="s">
        <v>97</v>
      </c>
      <c r="B109" s="21">
        <v>902</v>
      </c>
      <c r="C109" s="15" t="s">
        <v>21</v>
      </c>
      <c r="D109" s="15" t="s">
        <v>6</v>
      </c>
      <c r="E109" s="15" t="s">
        <v>65</v>
      </c>
      <c r="F109" s="15" t="s">
        <v>66</v>
      </c>
      <c r="G109" s="66">
        <v>792.6</v>
      </c>
      <c r="H109" s="71">
        <v>792592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30">
      <c r="A110" s="24" t="s">
        <v>71</v>
      </c>
      <c r="B110" s="21">
        <v>902</v>
      </c>
      <c r="C110" s="15" t="s">
        <v>21</v>
      </c>
      <c r="D110" s="15" t="s">
        <v>6</v>
      </c>
      <c r="E110" s="15" t="s">
        <v>65</v>
      </c>
      <c r="F110" s="15" t="s">
        <v>39</v>
      </c>
      <c r="G110" s="53">
        <v>84</v>
      </c>
      <c r="H110" s="71">
        <v>84000</v>
      </c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5">
      <c r="A111" s="19" t="s">
        <v>94</v>
      </c>
      <c r="B111" s="21">
        <v>902</v>
      </c>
      <c r="C111" s="15" t="s">
        <v>21</v>
      </c>
      <c r="D111" s="15" t="s">
        <v>6</v>
      </c>
      <c r="E111" s="15" t="s">
        <v>65</v>
      </c>
      <c r="F111" s="15" t="s">
        <v>41</v>
      </c>
      <c r="G111" s="53">
        <v>1244.2</v>
      </c>
      <c r="H111" s="101">
        <v>1244200.5</v>
      </c>
      <c r="I111" s="4" t="s">
        <v>187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>
      <c r="A112" s="19" t="s">
        <v>88</v>
      </c>
      <c r="B112" s="21">
        <v>902</v>
      </c>
      <c r="C112" s="15" t="s">
        <v>21</v>
      </c>
      <c r="D112" s="15" t="s">
        <v>6</v>
      </c>
      <c r="E112" s="15" t="s">
        <v>65</v>
      </c>
      <c r="F112" s="15" t="s">
        <v>89</v>
      </c>
      <c r="G112" s="66">
        <v>298</v>
      </c>
      <c r="H112" s="71">
        <v>298000</v>
      </c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9" ht="30">
      <c r="A113" s="16" t="s">
        <v>127</v>
      </c>
      <c r="B113" s="17">
        <v>902</v>
      </c>
      <c r="C113" s="15" t="s">
        <v>21</v>
      </c>
      <c r="D113" s="15" t="s">
        <v>6</v>
      </c>
      <c r="E113" s="15" t="s">
        <v>65</v>
      </c>
      <c r="F113" s="18" t="s">
        <v>128</v>
      </c>
      <c r="G113" s="66">
        <v>0.3</v>
      </c>
      <c r="H113" s="101">
        <v>300</v>
      </c>
      <c r="I113" s="4">
        <v>300</v>
      </c>
    </row>
    <row r="114" spans="1:23" ht="15">
      <c r="A114" s="24" t="s">
        <v>30</v>
      </c>
      <c r="B114" s="21">
        <v>902</v>
      </c>
      <c r="C114" s="15" t="s">
        <v>21</v>
      </c>
      <c r="D114" s="15" t="s">
        <v>6</v>
      </c>
      <c r="E114" s="15" t="s">
        <v>67</v>
      </c>
      <c r="F114" s="15"/>
      <c r="G114" s="66">
        <f>G115+G116+G117+G118+G119+G120</f>
        <v>1437.3</v>
      </c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5">
      <c r="A115" s="24" t="s">
        <v>68</v>
      </c>
      <c r="B115" s="21">
        <v>902</v>
      </c>
      <c r="C115" s="15" t="s">
        <v>21</v>
      </c>
      <c r="D115" s="15" t="s">
        <v>6</v>
      </c>
      <c r="E115" s="15" t="s">
        <v>67</v>
      </c>
      <c r="F115" s="15" t="s">
        <v>46</v>
      </c>
      <c r="G115" s="66">
        <v>768</v>
      </c>
      <c r="H115" s="71">
        <v>768010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45">
      <c r="A116" s="16" t="s">
        <v>124</v>
      </c>
      <c r="B116" s="21">
        <v>902</v>
      </c>
      <c r="C116" s="15" t="s">
        <v>21</v>
      </c>
      <c r="D116" s="15" t="s">
        <v>6</v>
      </c>
      <c r="E116" s="15" t="s">
        <v>67</v>
      </c>
      <c r="F116" s="15" t="s">
        <v>134</v>
      </c>
      <c r="G116" s="66">
        <v>30</v>
      </c>
      <c r="H116" s="71">
        <v>30000</v>
      </c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45">
      <c r="A117" s="24" t="s">
        <v>97</v>
      </c>
      <c r="B117" s="21">
        <v>902</v>
      </c>
      <c r="C117" s="15" t="s">
        <v>21</v>
      </c>
      <c r="D117" s="15" t="s">
        <v>6</v>
      </c>
      <c r="E117" s="15" t="s">
        <v>67</v>
      </c>
      <c r="F117" s="15" t="s">
        <v>66</v>
      </c>
      <c r="G117" s="66">
        <v>269</v>
      </c>
      <c r="H117" s="71">
        <v>268951</v>
      </c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30">
      <c r="A118" s="24" t="s">
        <v>71</v>
      </c>
      <c r="B118" s="21">
        <v>902</v>
      </c>
      <c r="C118" s="15" t="s">
        <v>21</v>
      </c>
      <c r="D118" s="15" t="s">
        <v>6</v>
      </c>
      <c r="E118" s="15" t="s">
        <v>67</v>
      </c>
      <c r="F118" s="15" t="s">
        <v>39</v>
      </c>
      <c r="G118" s="66">
        <v>42</v>
      </c>
      <c r="H118" s="71">
        <v>42000</v>
      </c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5">
      <c r="A119" s="19" t="s">
        <v>94</v>
      </c>
      <c r="B119" s="21">
        <v>902</v>
      </c>
      <c r="C119" s="15" t="s">
        <v>21</v>
      </c>
      <c r="D119" s="15" t="s">
        <v>6</v>
      </c>
      <c r="E119" s="15" t="s">
        <v>67</v>
      </c>
      <c r="F119" s="15" t="s">
        <v>41</v>
      </c>
      <c r="G119" s="53">
        <v>155.5</v>
      </c>
      <c r="H119" s="71">
        <v>155500</v>
      </c>
      <c r="I119" s="78"/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>
      <c r="A120" s="19" t="s">
        <v>88</v>
      </c>
      <c r="B120" s="21">
        <v>902</v>
      </c>
      <c r="C120" s="15" t="s">
        <v>21</v>
      </c>
      <c r="D120" s="15" t="s">
        <v>6</v>
      </c>
      <c r="E120" s="15" t="s">
        <v>67</v>
      </c>
      <c r="F120" s="15" t="s">
        <v>89</v>
      </c>
      <c r="G120" s="66">
        <v>172.8</v>
      </c>
      <c r="H120" s="71">
        <v>172800</v>
      </c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75">
      <c r="A121" s="24" t="s">
        <v>99</v>
      </c>
      <c r="B121" s="21">
        <v>902</v>
      </c>
      <c r="C121" s="15" t="s">
        <v>21</v>
      </c>
      <c r="D121" s="15" t="s">
        <v>6</v>
      </c>
      <c r="E121" s="15" t="s">
        <v>79</v>
      </c>
      <c r="F121" s="15"/>
      <c r="G121" s="66">
        <f>G122</f>
        <v>490.2</v>
      </c>
      <c r="K121" s="3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5">
      <c r="A122" s="24" t="s">
        <v>98</v>
      </c>
      <c r="B122" s="21">
        <v>902</v>
      </c>
      <c r="C122" s="15" t="s">
        <v>21</v>
      </c>
      <c r="D122" s="15" t="s">
        <v>6</v>
      </c>
      <c r="E122" s="15" t="s">
        <v>79</v>
      </c>
      <c r="F122" s="15" t="s">
        <v>46</v>
      </c>
      <c r="G122" s="66">
        <v>490.2</v>
      </c>
      <c r="H122" s="71">
        <v>490230</v>
      </c>
      <c r="K122" s="3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5">
      <c r="A123" s="24" t="s">
        <v>81</v>
      </c>
      <c r="B123" s="21">
        <v>902</v>
      </c>
      <c r="C123" s="15" t="s">
        <v>21</v>
      </c>
      <c r="D123" s="15" t="s">
        <v>6</v>
      </c>
      <c r="E123" s="15" t="s">
        <v>80</v>
      </c>
      <c r="F123" s="15"/>
      <c r="G123" s="66">
        <f>G124</f>
        <v>122.6</v>
      </c>
      <c r="K123" s="3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5">
      <c r="A124" s="24" t="s">
        <v>98</v>
      </c>
      <c r="B124" s="21">
        <v>902</v>
      </c>
      <c r="C124" s="15" t="s">
        <v>21</v>
      </c>
      <c r="D124" s="15" t="s">
        <v>6</v>
      </c>
      <c r="E124" s="15" t="s">
        <v>80</v>
      </c>
      <c r="F124" s="15" t="s">
        <v>46</v>
      </c>
      <c r="G124" s="66">
        <v>122.6</v>
      </c>
      <c r="H124" s="71">
        <v>122557.5</v>
      </c>
      <c r="K124" s="3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4.25">
      <c r="A125" s="20" t="s">
        <v>31</v>
      </c>
      <c r="B125" s="13">
        <v>902</v>
      </c>
      <c r="C125" s="14" t="s">
        <v>19</v>
      </c>
      <c r="D125" s="15"/>
      <c r="E125" s="15"/>
      <c r="F125" s="15"/>
      <c r="G125" s="88">
        <f>G126</f>
        <v>537.4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7" ht="15">
      <c r="A126" s="22" t="s">
        <v>48</v>
      </c>
      <c r="B126" s="26">
        <v>902</v>
      </c>
      <c r="C126" s="23" t="s">
        <v>19</v>
      </c>
      <c r="D126" s="23" t="s">
        <v>6</v>
      </c>
      <c r="E126" s="23"/>
      <c r="F126" s="23"/>
      <c r="G126" s="90">
        <f>G127</f>
        <v>537.4</v>
      </c>
    </row>
    <row r="127" spans="1:7" ht="30">
      <c r="A127" s="24" t="s">
        <v>101</v>
      </c>
      <c r="B127" s="21">
        <v>902</v>
      </c>
      <c r="C127" s="15" t="s">
        <v>19</v>
      </c>
      <c r="D127" s="15" t="s">
        <v>6</v>
      </c>
      <c r="E127" s="15" t="s">
        <v>70</v>
      </c>
      <c r="F127" s="15"/>
      <c r="G127" s="66">
        <f>G128</f>
        <v>537.4</v>
      </c>
    </row>
    <row r="128" spans="1:8" ht="15">
      <c r="A128" s="19" t="s">
        <v>100</v>
      </c>
      <c r="B128" s="21">
        <v>902</v>
      </c>
      <c r="C128" s="15" t="s">
        <v>19</v>
      </c>
      <c r="D128" s="15" t="s">
        <v>6</v>
      </c>
      <c r="E128" s="15" t="s">
        <v>70</v>
      </c>
      <c r="F128" s="15" t="s">
        <v>114</v>
      </c>
      <c r="G128" s="66">
        <v>537.4</v>
      </c>
      <c r="H128" s="71">
        <v>537443</v>
      </c>
    </row>
    <row r="129" spans="1:7" ht="14.25">
      <c r="A129" s="20" t="s">
        <v>34</v>
      </c>
      <c r="B129" s="13">
        <v>902</v>
      </c>
      <c r="C129" s="14" t="s">
        <v>32</v>
      </c>
      <c r="D129" s="15"/>
      <c r="E129" s="15"/>
      <c r="F129" s="15"/>
      <c r="G129" s="88">
        <f>G130</f>
        <v>35</v>
      </c>
    </row>
    <row r="130" spans="1:7" ht="15">
      <c r="A130" s="22" t="s">
        <v>107</v>
      </c>
      <c r="B130" s="26">
        <v>902</v>
      </c>
      <c r="C130" s="23" t="s">
        <v>32</v>
      </c>
      <c r="D130" s="23" t="s">
        <v>8</v>
      </c>
      <c r="E130" s="23"/>
      <c r="F130" s="23"/>
      <c r="G130" s="90">
        <f>G131</f>
        <v>35</v>
      </c>
    </row>
    <row r="131" spans="1:7" ht="30">
      <c r="A131" s="24" t="s">
        <v>35</v>
      </c>
      <c r="B131" s="21">
        <v>902</v>
      </c>
      <c r="C131" s="15" t="s">
        <v>32</v>
      </c>
      <c r="D131" s="15" t="s">
        <v>8</v>
      </c>
      <c r="E131" s="15" t="s">
        <v>69</v>
      </c>
      <c r="F131" s="23"/>
      <c r="G131" s="66">
        <f>G132</f>
        <v>35</v>
      </c>
    </row>
    <row r="132" spans="1:8" ht="15">
      <c r="A132" s="19" t="s">
        <v>94</v>
      </c>
      <c r="B132" s="21">
        <v>902</v>
      </c>
      <c r="C132" s="15" t="s">
        <v>32</v>
      </c>
      <c r="D132" s="15" t="s">
        <v>8</v>
      </c>
      <c r="E132" s="15" t="s">
        <v>69</v>
      </c>
      <c r="F132" s="15" t="s">
        <v>41</v>
      </c>
      <c r="G132" s="66">
        <v>35</v>
      </c>
      <c r="H132" s="71">
        <v>35000</v>
      </c>
    </row>
    <row r="133" spans="1:8" ht="14.25">
      <c r="A133" s="20" t="s">
        <v>4</v>
      </c>
      <c r="B133" s="27"/>
      <c r="C133" s="15"/>
      <c r="D133" s="15"/>
      <c r="E133" s="15"/>
      <c r="F133" s="15"/>
      <c r="G133" s="94">
        <f>G10+G45+G51+G58+G72+G105+G125+G129+G99+0.1</f>
        <v>25307.100000000006</v>
      </c>
      <c r="H133" s="80">
        <f>SUM(H13:H132)</f>
        <v>25307127.43</v>
      </c>
    </row>
    <row r="134" ht="12.75">
      <c r="F134" s="4"/>
    </row>
    <row r="135" ht="12.75">
      <c r="H135" s="95">
        <v>22339085.61</v>
      </c>
    </row>
    <row r="136" ht="12.75">
      <c r="H136" s="80">
        <v>2968041.82</v>
      </c>
    </row>
    <row r="137" ht="12.75">
      <c r="H137" s="80">
        <f>H135+H136-H133</f>
        <v>0</v>
      </c>
    </row>
    <row r="138" ht="12.75"/>
    <row r="139" ht="12.75">
      <c r="H139" s="99"/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0"/>
  <sheetViews>
    <sheetView workbookViewId="0" topLeftCell="A82">
      <selection activeCell="G82" sqref="G82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4" customWidth="1"/>
    <col min="8" max="8" width="18.00390625" style="80" customWidth="1"/>
    <col min="9" max="12" width="8.875" style="0" customWidth="1"/>
    <col min="13" max="13" width="9.25390625" style="0" customWidth="1"/>
  </cols>
  <sheetData>
    <row r="1" spans="4:7" ht="12.75">
      <c r="D1" s="41"/>
      <c r="E1" s="41"/>
      <c r="F1" s="41"/>
      <c r="G1" s="79" t="s">
        <v>84</v>
      </c>
    </row>
    <row r="2" spans="1:9" ht="12.75">
      <c r="A2" s="42"/>
      <c r="B2" s="42"/>
      <c r="C2" s="42"/>
      <c r="D2" s="42"/>
      <c r="E2" s="42"/>
      <c r="F2" s="42"/>
      <c r="G2" s="81" t="s">
        <v>197</v>
      </c>
      <c r="H2" s="82"/>
      <c r="I2" s="5"/>
    </row>
    <row r="3" spans="1:9" ht="12.75">
      <c r="A3" s="42"/>
      <c r="B3" s="42"/>
      <c r="C3" s="42"/>
      <c r="D3" s="42"/>
      <c r="E3" s="42"/>
      <c r="F3" s="42"/>
      <c r="G3" s="81" t="s">
        <v>111</v>
      </c>
      <c r="H3" s="82"/>
      <c r="I3" s="5"/>
    </row>
    <row r="4" spans="1:9" ht="12.75">
      <c r="A4" s="6"/>
      <c r="B4" s="6"/>
      <c r="C4" s="6"/>
      <c r="D4" s="6"/>
      <c r="E4" s="121" t="s">
        <v>196</v>
      </c>
      <c r="F4" s="121"/>
      <c r="G4" s="121"/>
      <c r="H4" s="83"/>
      <c r="I4" s="6"/>
    </row>
    <row r="5" spans="4:6" ht="12.75">
      <c r="D5" s="1"/>
      <c r="E5" s="1"/>
      <c r="F5" s="1"/>
    </row>
    <row r="6" spans="1:9" ht="14.25">
      <c r="A6" s="120" t="s">
        <v>132</v>
      </c>
      <c r="B6" s="120"/>
      <c r="C6" s="120"/>
      <c r="D6" s="120"/>
      <c r="E6" s="120"/>
      <c r="F6" s="120"/>
      <c r="G6" s="120"/>
      <c r="H6" s="85"/>
      <c r="I6" s="40"/>
    </row>
    <row r="7" spans="1:7" ht="13.5" thickBot="1">
      <c r="A7" s="8"/>
      <c r="B7" s="3"/>
      <c r="C7" s="2"/>
      <c r="D7" s="2"/>
      <c r="E7" s="2"/>
      <c r="F7" s="2"/>
      <c r="G7" s="84" t="s">
        <v>87</v>
      </c>
    </row>
    <row r="8" spans="1:7" ht="77.25" thickBot="1">
      <c r="A8" s="9" t="s">
        <v>0</v>
      </c>
      <c r="B8" s="43" t="s">
        <v>112</v>
      </c>
      <c r="C8" s="44" t="s">
        <v>1</v>
      </c>
      <c r="D8" s="43" t="s">
        <v>2</v>
      </c>
      <c r="E8" s="43" t="s">
        <v>3</v>
      </c>
      <c r="F8" s="43" t="s">
        <v>85</v>
      </c>
      <c r="G8" s="86" t="s">
        <v>86</v>
      </c>
    </row>
    <row r="9" spans="1:7" ht="28.5">
      <c r="A9" s="10" t="s">
        <v>102</v>
      </c>
      <c r="B9" s="11">
        <v>902</v>
      </c>
      <c r="C9" s="12"/>
      <c r="D9" s="12"/>
      <c r="E9" s="12"/>
      <c r="F9" s="12"/>
      <c r="G9" s="87"/>
    </row>
    <row r="10" spans="1:9" ht="14.25">
      <c r="A10" s="54" t="s">
        <v>5</v>
      </c>
      <c r="B10" s="13">
        <v>902</v>
      </c>
      <c r="C10" s="14" t="s">
        <v>6</v>
      </c>
      <c r="D10" s="15"/>
      <c r="E10" s="15"/>
      <c r="F10" s="15"/>
      <c r="G10" s="88">
        <f>G11+G19+G34</f>
        <v>5506.700000000001</v>
      </c>
      <c r="H10" s="89">
        <v>4212000</v>
      </c>
      <c r="I10" t="s">
        <v>133</v>
      </c>
    </row>
    <row r="11" spans="1:8" ht="45">
      <c r="A11" s="55" t="s">
        <v>7</v>
      </c>
      <c r="B11" s="56">
        <v>902</v>
      </c>
      <c r="C11" s="57" t="s">
        <v>6</v>
      </c>
      <c r="D11" s="57" t="s">
        <v>8</v>
      </c>
      <c r="E11" s="57"/>
      <c r="F11" s="57"/>
      <c r="G11" s="90">
        <f>G12+G16+0.1</f>
        <v>1419.8000000000002</v>
      </c>
      <c r="H11" s="80">
        <f>SUM(H13:H33)-H17-H18-H28-H29</f>
        <v>4191980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66">
        <f>G13+G15+G14</f>
        <v>1402.8000000000002</v>
      </c>
      <c r="H12" s="91">
        <f>H10-H11</f>
        <v>20020</v>
      </c>
    </row>
    <row r="13" spans="1:9" ht="15">
      <c r="A13" s="58" t="s">
        <v>109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66">
        <v>1086.7</v>
      </c>
      <c r="H13" s="101">
        <v>1086700</v>
      </c>
      <c r="I13">
        <v>40000</v>
      </c>
    </row>
    <row r="14" spans="1:9" ht="45">
      <c r="A14" s="16" t="s">
        <v>124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123</v>
      </c>
      <c r="G14" s="66">
        <v>0</v>
      </c>
      <c r="H14" s="101"/>
      <c r="I14">
        <v>-40000</v>
      </c>
    </row>
    <row r="15" spans="1:8" ht="45">
      <c r="A15" s="16" t="s">
        <v>90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66">
        <v>316.1</v>
      </c>
      <c r="H15" s="71">
        <v>316100</v>
      </c>
    </row>
    <row r="16" spans="1:8" ht="35.25" customHeight="1">
      <c r="A16" s="16" t="s">
        <v>166</v>
      </c>
      <c r="B16" s="17">
        <v>902</v>
      </c>
      <c r="C16" s="18" t="s">
        <v>6</v>
      </c>
      <c r="D16" s="18" t="s">
        <v>8</v>
      </c>
      <c r="E16" s="18" t="s">
        <v>167</v>
      </c>
      <c r="F16" s="18"/>
      <c r="G16" s="66">
        <f>G17+G18</f>
        <v>16.9</v>
      </c>
      <c r="H16"/>
    </row>
    <row r="17" spans="1:8" ht="15">
      <c r="A17" s="100" t="s">
        <v>109</v>
      </c>
      <c r="B17" s="17">
        <v>902</v>
      </c>
      <c r="C17" s="18" t="s">
        <v>6</v>
      </c>
      <c r="D17" s="18" t="s">
        <v>8</v>
      </c>
      <c r="E17" s="18" t="s">
        <v>167</v>
      </c>
      <c r="F17" s="18" t="s">
        <v>37</v>
      </c>
      <c r="G17" s="66">
        <v>13</v>
      </c>
      <c r="H17" s="71">
        <v>13040</v>
      </c>
    </row>
    <row r="18" spans="1:8" ht="45" customHeight="1">
      <c r="A18" s="16" t="s">
        <v>90</v>
      </c>
      <c r="B18" s="17">
        <v>902</v>
      </c>
      <c r="C18" s="18" t="s">
        <v>6</v>
      </c>
      <c r="D18" s="18" t="s">
        <v>8</v>
      </c>
      <c r="E18" s="18" t="s">
        <v>167</v>
      </c>
      <c r="F18" s="18" t="s">
        <v>54</v>
      </c>
      <c r="G18" s="66">
        <v>3.9</v>
      </c>
      <c r="H18" s="71">
        <v>3938</v>
      </c>
    </row>
    <row r="19" spans="1:7" ht="60">
      <c r="A19" s="55" t="s">
        <v>10</v>
      </c>
      <c r="B19" s="56">
        <v>902</v>
      </c>
      <c r="C19" s="57" t="s">
        <v>6</v>
      </c>
      <c r="D19" s="57" t="s">
        <v>11</v>
      </c>
      <c r="E19" s="57"/>
      <c r="F19" s="57"/>
      <c r="G19" s="90">
        <f>G20+G30+G27+G32</f>
        <v>2828.7999999999997</v>
      </c>
    </row>
    <row r="20" spans="1:7" ht="30">
      <c r="A20" s="16" t="s">
        <v>38</v>
      </c>
      <c r="B20" s="17">
        <v>902</v>
      </c>
      <c r="C20" s="18" t="s">
        <v>6</v>
      </c>
      <c r="D20" s="18" t="s">
        <v>11</v>
      </c>
      <c r="E20" s="18" t="s">
        <v>55</v>
      </c>
      <c r="F20" s="18"/>
      <c r="G20" s="66">
        <f>SUM(G21:G26)</f>
        <v>2687.2</v>
      </c>
    </row>
    <row r="21" spans="1:9" ht="15">
      <c r="A21" s="58" t="s">
        <v>109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37</v>
      </c>
      <c r="G21" s="66">
        <v>1600.9</v>
      </c>
      <c r="H21" s="101">
        <v>1600900</v>
      </c>
      <c r="I21">
        <v>46000</v>
      </c>
    </row>
    <row r="22" spans="1:9" ht="45">
      <c r="A22" s="16" t="s">
        <v>124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123</v>
      </c>
      <c r="G22" s="66">
        <v>14</v>
      </c>
      <c r="H22" s="101">
        <v>14000</v>
      </c>
      <c r="I22">
        <v>-46000</v>
      </c>
    </row>
    <row r="23" spans="1:8" ht="45">
      <c r="A23" s="16" t="s">
        <v>90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54</v>
      </c>
      <c r="G23" s="66">
        <v>469.6</v>
      </c>
      <c r="H23" s="71">
        <v>469600</v>
      </c>
    </row>
    <row r="24" spans="1:8" ht="30">
      <c r="A24" s="16" t="s">
        <v>71</v>
      </c>
      <c r="B24" s="17">
        <v>902</v>
      </c>
      <c r="C24" s="18" t="s">
        <v>6</v>
      </c>
      <c r="D24" s="18" t="s">
        <v>11</v>
      </c>
      <c r="E24" s="18" t="s">
        <v>55</v>
      </c>
      <c r="F24" s="18" t="s">
        <v>39</v>
      </c>
      <c r="G24" s="66">
        <v>262</v>
      </c>
      <c r="H24" s="71">
        <v>262000</v>
      </c>
    </row>
    <row r="25" spans="1:13" ht="15">
      <c r="A25" s="16" t="s">
        <v>94</v>
      </c>
      <c r="B25" s="17">
        <v>902</v>
      </c>
      <c r="C25" s="18" t="s">
        <v>6</v>
      </c>
      <c r="D25" s="18" t="s">
        <v>11</v>
      </c>
      <c r="E25" s="18" t="s">
        <v>55</v>
      </c>
      <c r="F25" s="18" t="s">
        <v>41</v>
      </c>
      <c r="G25" s="66">
        <v>206.5</v>
      </c>
      <c r="H25" s="71">
        <v>206480</v>
      </c>
      <c r="I25" s="4"/>
      <c r="M25" s="107"/>
    </row>
    <row r="26" spans="1:8" ht="15">
      <c r="A26" s="16" t="s">
        <v>88</v>
      </c>
      <c r="B26" s="17">
        <v>902</v>
      </c>
      <c r="C26" s="18" t="s">
        <v>6</v>
      </c>
      <c r="D26" s="18" t="s">
        <v>11</v>
      </c>
      <c r="E26" s="18" t="s">
        <v>55</v>
      </c>
      <c r="F26" s="18" t="s">
        <v>89</v>
      </c>
      <c r="G26" s="66">
        <v>134.2</v>
      </c>
      <c r="H26" s="71">
        <v>134200</v>
      </c>
    </row>
    <row r="27" spans="1:8" ht="33" customHeight="1">
      <c r="A27" s="16" t="s">
        <v>166</v>
      </c>
      <c r="B27" s="17">
        <v>902</v>
      </c>
      <c r="C27" s="18" t="s">
        <v>6</v>
      </c>
      <c r="D27" s="18" t="s">
        <v>11</v>
      </c>
      <c r="E27" s="18" t="s">
        <v>167</v>
      </c>
      <c r="F27" s="18"/>
      <c r="G27" s="66">
        <f>G28+G29</f>
        <v>39.599999999999994</v>
      </c>
      <c r="H27" s="84"/>
    </row>
    <row r="28" spans="1:8" ht="15">
      <c r="A28" s="100" t="s">
        <v>109</v>
      </c>
      <c r="B28" s="17">
        <v>902</v>
      </c>
      <c r="C28" s="18" t="s">
        <v>6</v>
      </c>
      <c r="D28" s="18" t="s">
        <v>11</v>
      </c>
      <c r="E28" s="18" t="s">
        <v>167</v>
      </c>
      <c r="F28" s="18" t="s">
        <v>37</v>
      </c>
      <c r="G28" s="66">
        <v>30.4</v>
      </c>
      <c r="H28" s="71">
        <v>30427</v>
      </c>
    </row>
    <row r="29" spans="1:8" ht="44.25" customHeight="1">
      <c r="A29" s="16" t="s">
        <v>90</v>
      </c>
      <c r="B29" s="17">
        <v>902</v>
      </c>
      <c r="C29" s="18" t="s">
        <v>6</v>
      </c>
      <c r="D29" s="18" t="s">
        <v>11</v>
      </c>
      <c r="E29" s="18" t="s">
        <v>167</v>
      </c>
      <c r="F29" s="18" t="s">
        <v>54</v>
      </c>
      <c r="G29" s="66">
        <v>9.2</v>
      </c>
      <c r="H29" s="71">
        <v>9188</v>
      </c>
    </row>
    <row r="30" spans="1:7" ht="60">
      <c r="A30" s="16" t="s">
        <v>103</v>
      </c>
      <c r="B30" s="17">
        <v>902</v>
      </c>
      <c r="C30" s="18" t="s">
        <v>6</v>
      </c>
      <c r="D30" s="18" t="s">
        <v>11</v>
      </c>
      <c r="E30" s="18" t="s">
        <v>56</v>
      </c>
      <c r="F30" s="18"/>
      <c r="G30" s="66">
        <v>2</v>
      </c>
    </row>
    <row r="31" spans="1:8" ht="15">
      <c r="A31" s="16" t="s">
        <v>94</v>
      </c>
      <c r="B31" s="17">
        <v>902</v>
      </c>
      <c r="C31" s="18" t="s">
        <v>6</v>
      </c>
      <c r="D31" s="18" t="s">
        <v>11</v>
      </c>
      <c r="E31" s="18" t="s">
        <v>56</v>
      </c>
      <c r="F31" s="18" t="s">
        <v>41</v>
      </c>
      <c r="G31" s="66">
        <v>2</v>
      </c>
      <c r="H31" s="71">
        <v>2000</v>
      </c>
    </row>
    <row r="32" spans="1:7" ht="45">
      <c r="A32" s="16" t="s">
        <v>49</v>
      </c>
      <c r="B32" s="17">
        <v>902</v>
      </c>
      <c r="C32" s="18" t="s">
        <v>6</v>
      </c>
      <c r="D32" s="18" t="s">
        <v>11</v>
      </c>
      <c r="E32" s="18" t="s">
        <v>60</v>
      </c>
      <c r="F32" s="18"/>
      <c r="G32" s="66">
        <v>100</v>
      </c>
    </row>
    <row r="33" spans="1:8" ht="45">
      <c r="A33" s="16" t="s">
        <v>49</v>
      </c>
      <c r="B33" s="17">
        <v>902</v>
      </c>
      <c r="C33" s="18" t="s">
        <v>6</v>
      </c>
      <c r="D33" s="18" t="s">
        <v>11</v>
      </c>
      <c r="E33" s="18" t="s">
        <v>60</v>
      </c>
      <c r="F33" s="18" t="s">
        <v>50</v>
      </c>
      <c r="G33" s="66">
        <v>100</v>
      </c>
      <c r="H33" s="71">
        <v>100000</v>
      </c>
    </row>
    <row r="34" spans="1:7" ht="15">
      <c r="A34" s="55" t="s">
        <v>12</v>
      </c>
      <c r="B34" s="56">
        <v>902</v>
      </c>
      <c r="C34" s="57" t="s">
        <v>6</v>
      </c>
      <c r="D34" s="57" t="s">
        <v>33</v>
      </c>
      <c r="E34" s="57"/>
      <c r="F34" s="57"/>
      <c r="G34" s="90">
        <f>G37+G35</f>
        <v>1258.1000000000001</v>
      </c>
    </row>
    <row r="35" spans="1:7" ht="30">
      <c r="A35" s="16" t="s">
        <v>125</v>
      </c>
      <c r="B35" s="17">
        <v>902</v>
      </c>
      <c r="C35" s="18" t="s">
        <v>6</v>
      </c>
      <c r="D35" s="18" t="s">
        <v>33</v>
      </c>
      <c r="E35" s="18" t="s">
        <v>126</v>
      </c>
      <c r="F35" s="18"/>
      <c r="G35" s="66">
        <f>G36</f>
        <v>10</v>
      </c>
    </row>
    <row r="36" spans="1:8" ht="15">
      <c r="A36" s="16" t="s">
        <v>94</v>
      </c>
      <c r="B36" s="17">
        <v>902</v>
      </c>
      <c r="C36" s="18" t="s">
        <v>6</v>
      </c>
      <c r="D36" s="18" t="s">
        <v>33</v>
      </c>
      <c r="E36" s="18" t="s">
        <v>126</v>
      </c>
      <c r="F36" s="18" t="s">
        <v>41</v>
      </c>
      <c r="G36" s="66">
        <v>10</v>
      </c>
      <c r="H36" s="71">
        <v>10000</v>
      </c>
    </row>
    <row r="37" spans="1:7" ht="30">
      <c r="A37" s="16" t="s">
        <v>14</v>
      </c>
      <c r="B37" s="17">
        <v>902</v>
      </c>
      <c r="C37" s="18" t="s">
        <v>6</v>
      </c>
      <c r="D37" s="18" t="s">
        <v>33</v>
      </c>
      <c r="E37" s="18" t="s">
        <v>57</v>
      </c>
      <c r="F37" s="18"/>
      <c r="G37" s="66">
        <f>SUM(G38:G44)</f>
        <v>1248.1000000000001</v>
      </c>
    </row>
    <row r="38" spans="1:8" ht="45">
      <c r="A38" s="16" t="s">
        <v>83</v>
      </c>
      <c r="B38" s="17">
        <v>902</v>
      </c>
      <c r="C38" s="18" t="s">
        <v>6</v>
      </c>
      <c r="D38" s="18" t="s">
        <v>33</v>
      </c>
      <c r="E38" s="18" t="s">
        <v>57</v>
      </c>
      <c r="F38" s="18" t="s">
        <v>39</v>
      </c>
      <c r="G38" s="66">
        <v>10</v>
      </c>
      <c r="H38" s="71">
        <v>10000</v>
      </c>
    </row>
    <row r="39" spans="1:9" ht="15">
      <c r="A39" s="16" t="s">
        <v>94</v>
      </c>
      <c r="B39" s="17">
        <v>902</v>
      </c>
      <c r="C39" s="18" t="s">
        <v>6</v>
      </c>
      <c r="D39" s="18" t="s">
        <v>33</v>
      </c>
      <c r="E39" s="18" t="s">
        <v>57</v>
      </c>
      <c r="F39" s="18" t="s">
        <v>41</v>
      </c>
      <c r="G39" s="53">
        <v>834.6</v>
      </c>
      <c r="H39" s="71">
        <v>834600</v>
      </c>
      <c r="I39" s="4"/>
    </row>
    <row r="40" spans="1:9" ht="15">
      <c r="A40" s="16" t="s">
        <v>88</v>
      </c>
      <c r="B40" s="17">
        <v>902</v>
      </c>
      <c r="C40" s="18" t="s">
        <v>6</v>
      </c>
      <c r="D40" s="18" t="s">
        <v>33</v>
      </c>
      <c r="E40" s="18" t="s">
        <v>57</v>
      </c>
      <c r="F40" s="18" t="s">
        <v>89</v>
      </c>
      <c r="G40" s="66">
        <v>90</v>
      </c>
      <c r="H40" s="71">
        <v>90000</v>
      </c>
      <c r="I40" s="78"/>
    </row>
    <row r="41" spans="1:10" ht="14.25" customHeight="1">
      <c r="A41" s="16" t="s">
        <v>170</v>
      </c>
      <c r="B41" s="17">
        <v>902</v>
      </c>
      <c r="C41" s="18" t="s">
        <v>6</v>
      </c>
      <c r="D41" s="18" t="s">
        <v>33</v>
      </c>
      <c r="E41" s="18" t="s">
        <v>57</v>
      </c>
      <c r="F41" s="18" t="s">
        <v>171</v>
      </c>
      <c r="G41" s="66">
        <v>2.2</v>
      </c>
      <c r="H41" s="71">
        <v>2179.7</v>
      </c>
      <c r="I41" s="4"/>
      <c r="J41" s="84"/>
    </row>
    <row r="42" spans="1:9" ht="15">
      <c r="A42" s="16" t="s">
        <v>45</v>
      </c>
      <c r="B42" s="17">
        <v>902</v>
      </c>
      <c r="C42" s="18" t="s">
        <v>6</v>
      </c>
      <c r="D42" s="18" t="s">
        <v>33</v>
      </c>
      <c r="E42" s="18" t="s">
        <v>57</v>
      </c>
      <c r="F42" s="18" t="s">
        <v>42</v>
      </c>
      <c r="G42" s="66">
        <v>12.7</v>
      </c>
      <c r="H42" s="71">
        <v>12700</v>
      </c>
      <c r="I42" s="78"/>
    </row>
    <row r="43" spans="1:8" ht="15">
      <c r="A43" s="16" t="s">
        <v>129</v>
      </c>
      <c r="B43" s="17">
        <v>902</v>
      </c>
      <c r="C43" s="18" t="s">
        <v>6</v>
      </c>
      <c r="D43" s="18" t="s">
        <v>33</v>
      </c>
      <c r="E43" s="18" t="s">
        <v>57</v>
      </c>
      <c r="F43" s="18" t="s">
        <v>115</v>
      </c>
      <c r="G43" s="66">
        <v>0.8</v>
      </c>
      <c r="H43" s="71">
        <v>820</v>
      </c>
    </row>
    <row r="44" spans="1:9" ht="30">
      <c r="A44" s="16" t="s">
        <v>127</v>
      </c>
      <c r="B44" s="17">
        <v>902</v>
      </c>
      <c r="C44" s="18" t="s">
        <v>6</v>
      </c>
      <c r="D44" s="18" t="s">
        <v>33</v>
      </c>
      <c r="E44" s="18" t="s">
        <v>57</v>
      </c>
      <c r="F44" s="18" t="s">
        <v>128</v>
      </c>
      <c r="G44" s="66">
        <v>297.8</v>
      </c>
      <c r="H44" s="71">
        <v>297820.3</v>
      </c>
      <c r="I44" s="4"/>
    </row>
    <row r="45" spans="1:7" ht="14.25">
      <c r="A45" s="59" t="s">
        <v>15</v>
      </c>
      <c r="B45" s="60">
        <v>902</v>
      </c>
      <c r="C45" s="61" t="s">
        <v>8</v>
      </c>
      <c r="D45" s="18"/>
      <c r="E45" s="18"/>
      <c r="F45" s="18"/>
      <c r="G45" s="88">
        <f>G46</f>
        <v>480.5</v>
      </c>
    </row>
    <row r="46" spans="1:7" ht="15">
      <c r="A46" s="55" t="s">
        <v>16</v>
      </c>
      <c r="B46" s="56">
        <v>902</v>
      </c>
      <c r="C46" s="57" t="s">
        <v>8</v>
      </c>
      <c r="D46" s="57" t="s">
        <v>9</v>
      </c>
      <c r="E46" s="62"/>
      <c r="F46" s="62"/>
      <c r="G46" s="90">
        <f>G48+G49+G50</f>
        <v>480.5</v>
      </c>
    </row>
    <row r="47" spans="1:7" ht="30">
      <c r="A47" s="16" t="s">
        <v>17</v>
      </c>
      <c r="B47" s="17">
        <v>902</v>
      </c>
      <c r="C47" s="18" t="s">
        <v>8</v>
      </c>
      <c r="D47" s="18" t="s">
        <v>9</v>
      </c>
      <c r="E47" s="18" t="s">
        <v>58</v>
      </c>
      <c r="F47" s="18"/>
      <c r="G47" s="66">
        <f>G48+G49+G50</f>
        <v>480.5</v>
      </c>
    </row>
    <row r="48" spans="1:8" ht="15">
      <c r="A48" s="16" t="s">
        <v>52</v>
      </c>
      <c r="B48" s="17">
        <v>902</v>
      </c>
      <c r="C48" s="18" t="s">
        <v>8</v>
      </c>
      <c r="D48" s="18" t="s">
        <v>9</v>
      </c>
      <c r="E48" s="18" t="s">
        <v>58</v>
      </c>
      <c r="F48" s="18" t="s">
        <v>37</v>
      </c>
      <c r="G48" s="66">
        <v>350.8</v>
      </c>
      <c r="H48" s="71">
        <v>350820</v>
      </c>
    </row>
    <row r="49" spans="1:8" ht="45">
      <c r="A49" s="16" t="s">
        <v>90</v>
      </c>
      <c r="B49" s="17">
        <v>902</v>
      </c>
      <c r="C49" s="18" t="s">
        <v>8</v>
      </c>
      <c r="D49" s="18" t="s">
        <v>9</v>
      </c>
      <c r="E49" s="18" t="s">
        <v>58</v>
      </c>
      <c r="F49" s="18" t="s">
        <v>54</v>
      </c>
      <c r="G49" s="66">
        <v>106</v>
      </c>
      <c r="H49" s="71">
        <v>105950</v>
      </c>
    </row>
    <row r="50" spans="1:8" ht="15">
      <c r="A50" s="16" t="s">
        <v>94</v>
      </c>
      <c r="B50" s="17">
        <v>902</v>
      </c>
      <c r="C50" s="18" t="s">
        <v>8</v>
      </c>
      <c r="D50" s="18" t="s">
        <v>9</v>
      </c>
      <c r="E50" s="18" t="s">
        <v>58</v>
      </c>
      <c r="F50" s="18" t="s">
        <v>41</v>
      </c>
      <c r="G50" s="66">
        <v>23.7</v>
      </c>
      <c r="H50" s="71">
        <v>23730</v>
      </c>
    </row>
    <row r="51" spans="1:7" ht="28.5">
      <c r="A51" s="59" t="s">
        <v>18</v>
      </c>
      <c r="B51" s="60">
        <v>902</v>
      </c>
      <c r="C51" s="61" t="s">
        <v>9</v>
      </c>
      <c r="D51" s="18"/>
      <c r="E51" s="18"/>
      <c r="F51" s="18"/>
      <c r="G51" s="88">
        <f>G52+G55</f>
        <v>401</v>
      </c>
    </row>
    <row r="52" spans="1:7" ht="45">
      <c r="A52" s="55" t="s">
        <v>117</v>
      </c>
      <c r="B52" s="56">
        <v>902</v>
      </c>
      <c r="C52" s="57" t="s">
        <v>9</v>
      </c>
      <c r="D52" s="57" t="s">
        <v>44</v>
      </c>
      <c r="E52" s="57"/>
      <c r="F52" s="57"/>
      <c r="G52" s="90">
        <v>1</v>
      </c>
    </row>
    <row r="53" spans="1:7" ht="15">
      <c r="A53" s="16" t="s">
        <v>118</v>
      </c>
      <c r="B53" s="17">
        <v>902</v>
      </c>
      <c r="C53" s="18" t="s">
        <v>9</v>
      </c>
      <c r="D53" s="18" t="s">
        <v>44</v>
      </c>
      <c r="E53" s="18" t="s">
        <v>119</v>
      </c>
      <c r="F53" s="18"/>
      <c r="G53" s="66">
        <v>1</v>
      </c>
    </row>
    <row r="54" spans="1:8" ht="15">
      <c r="A54" s="19" t="s">
        <v>120</v>
      </c>
      <c r="B54" s="13">
        <v>902</v>
      </c>
      <c r="C54" s="15" t="s">
        <v>9</v>
      </c>
      <c r="D54" s="15" t="s">
        <v>44</v>
      </c>
      <c r="E54" s="18" t="s">
        <v>119</v>
      </c>
      <c r="F54" s="18" t="s">
        <v>121</v>
      </c>
      <c r="G54" s="66">
        <v>1</v>
      </c>
      <c r="H54" s="71">
        <v>1000</v>
      </c>
    </row>
    <row r="55" spans="1:8" ht="30">
      <c r="A55" s="55" t="s">
        <v>105</v>
      </c>
      <c r="B55" s="56">
        <v>902</v>
      </c>
      <c r="C55" s="57" t="s">
        <v>9</v>
      </c>
      <c r="D55" s="57" t="s">
        <v>13</v>
      </c>
      <c r="E55" s="57"/>
      <c r="F55" s="57"/>
      <c r="G55" s="90">
        <f>G56</f>
        <v>400</v>
      </c>
      <c r="H55" s="71"/>
    </row>
    <row r="56" spans="1:8" ht="45">
      <c r="A56" s="16" t="s">
        <v>43</v>
      </c>
      <c r="B56" s="17">
        <v>902</v>
      </c>
      <c r="C56" s="18" t="s">
        <v>9</v>
      </c>
      <c r="D56" s="18" t="s">
        <v>13</v>
      </c>
      <c r="E56" s="18" t="s">
        <v>59</v>
      </c>
      <c r="F56" s="18"/>
      <c r="G56" s="66">
        <f>G57</f>
        <v>400</v>
      </c>
      <c r="H56" s="71"/>
    </row>
    <row r="57" spans="1:9" ht="15">
      <c r="A57" s="19" t="s">
        <v>94</v>
      </c>
      <c r="B57" s="13">
        <v>902</v>
      </c>
      <c r="C57" s="15" t="s">
        <v>9</v>
      </c>
      <c r="D57" s="15" t="s">
        <v>13</v>
      </c>
      <c r="E57" s="18" t="s">
        <v>59</v>
      </c>
      <c r="F57" s="18" t="s">
        <v>41</v>
      </c>
      <c r="G57" s="66">
        <v>400</v>
      </c>
      <c r="H57" s="71">
        <v>400000</v>
      </c>
      <c r="I57" s="96"/>
    </row>
    <row r="58" spans="1:7" ht="14.25">
      <c r="A58" s="20" t="s">
        <v>20</v>
      </c>
      <c r="B58" s="13">
        <v>902</v>
      </c>
      <c r="C58" s="14" t="s">
        <v>11</v>
      </c>
      <c r="D58" s="15"/>
      <c r="E58" s="15"/>
      <c r="F58" s="15"/>
      <c r="G58" s="88">
        <f>G59+G70</f>
        <v>6348.1</v>
      </c>
    </row>
    <row r="59" spans="1:7" ht="15">
      <c r="A59" s="55" t="s">
        <v>106</v>
      </c>
      <c r="B59" s="56">
        <v>902</v>
      </c>
      <c r="C59" s="57" t="s">
        <v>11</v>
      </c>
      <c r="D59" s="57" t="s">
        <v>44</v>
      </c>
      <c r="E59" s="62"/>
      <c r="F59" s="62"/>
      <c r="G59" s="90">
        <f>G61+G63+G65+G67+G60</f>
        <v>5937.1</v>
      </c>
    </row>
    <row r="60" spans="1:8" ht="30">
      <c r="A60" s="24" t="s">
        <v>180</v>
      </c>
      <c r="B60" s="21">
        <v>902</v>
      </c>
      <c r="C60" s="15" t="s">
        <v>11</v>
      </c>
      <c r="D60" s="15" t="s">
        <v>44</v>
      </c>
      <c r="E60" s="15" t="s">
        <v>179</v>
      </c>
      <c r="F60" s="15" t="s">
        <v>41</v>
      </c>
      <c r="G60" s="66">
        <v>250</v>
      </c>
      <c r="H60" s="80">
        <v>250000</v>
      </c>
    </row>
    <row r="61" spans="1:7" ht="45">
      <c r="A61" s="16" t="s">
        <v>174</v>
      </c>
      <c r="B61" s="17">
        <v>902</v>
      </c>
      <c r="C61" s="18" t="s">
        <v>11</v>
      </c>
      <c r="D61" s="18" t="s">
        <v>44</v>
      </c>
      <c r="E61" s="18" t="s">
        <v>78</v>
      </c>
      <c r="F61" s="18"/>
      <c r="G61" s="66">
        <f>G62+G69</f>
        <v>2128</v>
      </c>
    </row>
    <row r="62" spans="1:9" ht="30">
      <c r="A62" s="16" t="s">
        <v>40</v>
      </c>
      <c r="B62" s="17">
        <v>902</v>
      </c>
      <c r="C62" s="18" t="s">
        <v>11</v>
      </c>
      <c r="D62" s="18" t="s">
        <v>44</v>
      </c>
      <c r="E62" s="18" t="s">
        <v>78</v>
      </c>
      <c r="F62" s="18" t="s">
        <v>41</v>
      </c>
      <c r="G62" s="66">
        <v>2128</v>
      </c>
      <c r="H62" s="71">
        <v>2128000</v>
      </c>
      <c r="I62" s="106"/>
    </row>
    <row r="63" spans="1:8" ht="30">
      <c r="A63" s="16" t="s">
        <v>175</v>
      </c>
      <c r="B63" s="17">
        <v>902</v>
      </c>
      <c r="C63" s="18" t="s">
        <v>11</v>
      </c>
      <c r="D63" s="18" t="s">
        <v>44</v>
      </c>
      <c r="E63" s="18" t="s">
        <v>77</v>
      </c>
      <c r="F63" s="18"/>
      <c r="G63" s="66">
        <f>G64</f>
        <v>1000</v>
      </c>
      <c r="H63" s="71"/>
    </row>
    <row r="64" spans="1:8" ht="15">
      <c r="A64" s="16" t="s">
        <v>94</v>
      </c>
      <c r="B64" s="17">
        <v>902</v>
      </c>
      <c r="C64" s="18" t="s">
        <v>11</v>
      </c>
      <c r="D64" s="18" t="s">
        <v>44</v>
      </c>
      <c r="E64" s="18" t="s">
        <v>77</v>
      </c>
      <c r="F64" s="18" t="s">
        <v>41</v>
      </c>
      <c r="G64" s="66">
        <v>1000</v>
      </c>
      <c r="H64" s="71">
        <v>1000000</v>
      </c>
    </row>
    <row r="65" spans="1:8" ht="45">
      <c r="A65" s="16" t="s">
        <v>173</v>
      </c>
      <c r="B65" s="17">
        <v>902</v>
      </c>
      <c r="C65" s="18" t="s">
        <v>11</v>
      </c>
      <c r="D65" s="18" t="s">
        <v>44</v>
      </c>
      <c r="E65" s="18" t="s">
        <v>77</v>
      </c>
      <c r="F65" s="18"/>
      <c r="G65" s="66">
        <f>G66</f>
        <v>1691.6</v>
      </c>
      <c r="H65" s="71"/>
    </row>
    <row r="66" spans="1:9" ht="15">
      <c r="A66" s="16" t="s">
        <v>94</v>
      </c>
      <c r="B66" s="17">
        <v>902</v>
      </c>
      <c r="C66" s="18" t="s">
        <v>11</v>
      </c>
      <c r="D66" s="18" t="s">
        <v>44</v>
      </c>
      <c r="E66" s="18" t="s">
        <v>77</v>
      </c>
      <c r="F66" s="18" t="s">
        <v>41</v>
      </c>
      <c r="G66" s="66">
        <v>1691.6</v>
      </c>
      <c r="H66" s="71">
        <v>1691601.82</v>
      </c>
      <c r="I66" s="4"/>
    </row>
    <row r="67" spans="1:8" ht="30">
      <c r="A67" s="24" t="s">
        <v>122</v>
      </c>
      <c r="B67" s="21">
        <v>902</v>
      </c>
      <c r="C67" s="18" t="s">
        <v>11</v>
      </c>
      <c r="D67" s="18" t="s">
        <v>44</v>
      </c>
      <c r="E67" s="15" t="s">
        <v>113</v>
      </c>
      <c r="F67" s="15"/>
      <c r="G67" s="66">
        <f>G68</f>
        <v>867.5</v>
      </c>
      <c r="H67" s="71"/>
    </row>
    <row r="68" spans="1:8" ht="30">
      <c r="A68" s="19" t="s">
        <v>164</v>
      </c>
      <c r="B68" s="21">
        <v>902</v>
      </c>
      <c r="C68" s="18" t="s">
        <v>11</v>
      </c>
      <c r="D68" s="18" t="s">
        <v>44</v>
      </c>
      <c r="E68" s="15" t="s">
        <v>113</v>
      </c>
      <c r="F68" s="15" t="s">
        <v>163</v>
      </c>
      <c r="G68" s="53">
        <v>867.5</v>
      </c>
      <c r="H68" s="63">
        <v>867499.19</v>
      </c>
    </row>
    <row r="69" spans="1:8" ht="15">
      <c r="A69" s="19" t="s">
        <v>88</v>
      </c>
      <c r="B69" s="17">
        <v>902</v>
      </c>
      <c r="C69" s="18" t="s">
        <v>11</v>
      </c>
      <c r="D69" s="18" t="s">
        <v>44</v>
      </c>
      <c r="E69" s="18" t="s">
        <v>77</v>
      </c>
      <c r="F69" s="18" t="s">
        <v>89</v>
      </c>
      <c r="G69" s="66">
        <v>0</v>
      </c>
      <c r="H69" s="71"/>
    </row>
    <row r="70" spans="1:8" ht="15">
      <c r="A70" s="55" t="s">
        <v>92</v>
      </c>
      <c r="B70" s="56">
        <v>902</v>
      </c>
      <c r="C70" s="57" t="s">
        <v>11</v>
      </c>
      <c r="D70" s="57" t="s">
        <v>75</v>
      </c>
      <c r="E70" s="57"/>
      <c r="F70" s="57"/>
      <c r="G70" s="90">
        <f>G71</f>
        <v>411</v>
      </c>
      <c r="H70" s="71"/>
    </row>
    <row r="71" spans="1:8" ht="15">
      <c r="A71" s="19" t="s">
        <v>93</v>
      </c>
      <c r="B71" s="21">
        <v>902</v>
      </c>
      <c r="C71" s="15" t="s">
        <v>11</v>
      </c>
      <c r="D71" s="15" t="s">
        <v>75</v>
      </c>
      <c r="E71" s="15" t="s">
        <v>76</v>
      </c>
      <c r="F71" s="14"/>
      <c r="G71" s="66">
        <f>G72</f>
        <v>411</v>
      </c>
      <c r="H71" s="71"/>
    </row>
    <row r="72" spans="1:10" ht="15">
      <c r="A72" s="19" t="s">
        <v>94</v>
      </c>
      <c r="B72" s="21">
        <v>902</v>
      </c>
      <c r="C72" s="15" t="s">
        <v>11</v>
      </c>
      <c r="D72" s="15" t="s">
        <v>75</v>
      </c>
      <c r="E72" s="15" t="s">
        <v>76</v>
      </c>
      <c r="F72" s="15" t="s">
        <v>41</v>
      </c>
      <c r="G72" s="53">
        <v>411</v>
      </c>
      <c r="H72" s="101">
        <v>411000</v>
      </c>
      <c r="I72" s="96" t="s">
        <v>198</v>
      </c>
      <c r="J72" t="s">
        <v>201</v>
      </c>
    </row>
    <row r="73" spans="1:7" ht="14.25">
      <c r="A73" s="20" t="s">
        <v>22</v>
      </c>
      <c r="B73" s="13">
        <v>902</v>
      </c>
      <c r="C73" s="14" t="s">
        <v>23</v>
      </c>
      <c r="D73" s="15"/>
      <c r="E73" s="15"/>
      <c r="F73" s="15"/>
      <c r="G73" s="88">
        <f>G74+G84+G88</f>
        <v>5372.1</v>
      </c>
    </row>
    <row r="74" spans="1:7" ht="15">
      <c r="A74" s="22" t="s">
        <v>24</v>
      </c>
      <c r="B74" s="13">
        <v>902</v>
      </c>
      <c r="C74" s="23" t="s">
        <v>23</v>
      </c>
      <c r="D74" s="23" t="s">
        <v>6</v>
      </c>
      <c r="E74" s="23"/>
      <c r="F74" s="14"/>
      <c r="G74" s="90">
        <f>G77+G80+G75</f>
        <v>1702.7</v>
      </c>
    </row>
    <row r="75" spans="1:7" ht="30">
      <c r="A75" s="16" t="s">
        <v>125</v>
      </c>
      <c r="B75" s="17">
        <v>902</v>
      </c>
      <c r="C75" s="18" t="s">
        <v>23</v>
      </c>
      <c r="D75" s="18" t="s">
        <v>6</v>
      </c>
      <c r="E75" s="18" t="s">
        <v>126</v>
      </c>
      <c r="F75" s="18"/>
      <c r="G75" s="66">
        <f>G76</f>
        <v>12.1</v>
      </c>
    </row>
    <row r="76" spans="1:8" ht="15">
      <c r="A76" s="16" t="s">
        <v>94</v>
      </c>
      <c r="B76" s="17">
        <v>902</v>
      </c>
      <c r="C76" s="18" t="s">
        <v>23</v>
      </c>
      <c r="D76" s="18" t="s">
        <v>6</v>
      </c>
      <c r="E76" s="18" t="s">
        <v>126</v>
      </c>
      <c r="F76" s="18" t="s">
        <v>41</v>
      </c>
      <c r="G76" s="66">
        <v>12.1</v>
      </c>
      <c r="H76" s="71">
        <v>12128</v>
      </c>
    </row>
    <row r="77" spans="1:7" ht="30">
      <c r="A77" s="24" t="s">
        <v>72</v>
      </c>
      <c r="B77" s="21">
        <v>902</v>
      </c>
      <c r="C77" s="25" t="s">
        <v>23</v>
      </c>
      <c r="D77" s="15" t="s">
        <v>6</v>
      </c>
      <c r="E77" s="15" t="s">
        <v>73</v>
      </c>
      <c r="F77" s="15"/>
      <c r="G77" s="66">
        <f>G78+G79</f>
        <v>1025.2</v>
      </c>
    </row>
    <row r="78" spans="1:8" ht="30">
      <c r="A78" s="19" t="s">
        <v>40</v>
      </c>
      <c r="B78" s="21">
        <v>902</v>
      </c>
      <c r="C78" s="25" t="s">
        <v>23</v>
      </c>
      <c r="D78" s="15" t="s">
        <v>6</v>
      </c>
      <c r="E78" s="15" t="s">
        <v>73</v>
      </c>
      <c r="F78" s="15" t="s">
        <v>41</v>
      </c>
      <c r="G78" s="66">
        <v>1010</v>
      </c>
      <c r="H78" s="71">
        <v>1010000</v>
      </c>
    </row>
    <row r="79" spans="1:10" ht="14.25" customHeight="1">
      <c r="A79" s="16" t="s">
        <v>170</v>
      </c>
      <c r="B79" s="17">
        <v>902</v>
      </c>
      <c r="C79" s="25" t="s">
        <v>23</v>
      </c>
      <c r="D79" s="15" t="s">
        <v>6</v>
      </c>
      <c r="E79" s="15" t="s">
        <v>73</v>
      </c>
      <c r="F79" s="18" t="s">
        <v>171</v>
      </c>
      <c r="G79" s="66">
        <v>15.2</v>
      </c>
      <c r="H79" s="71">
        <v>15172.43</v>
      </c>
      <c r="I79" s="4"/>
      <c r="J79" s="84"/>
    </row>
    <row r="80" spans="1:8" ht="30">
      <c r="A80" s="24" t="s">
        <v>82</v>
      </c>
      <c r="B80" s="21">
        <v>902</v>
      </c>
      <c r="C80" s="15" t="s">
        <v>23</v>
      </c>
      <c r="D80" s="15" t="s">
        <v>6</v>
      </c>
      <c r="E80" s="15" t="s">
        <v>61</v>
      </c>
      <c r="F80" s="15"/>
      <c r="G80" s="66">
        <f>G81+G82+G83</f>
        <v>665.4000000000001</v>
      </c>
      <c r="H80" s="71"/>
    </row>
    <row r="81" spans="1:9" ht="15">
      <c r="A81" s="19" t="s">
        <v>94</v>
      </c>
      <c r="B81" s="21">
        <v>902</v>
      </c>
      <c r="C81" s="15" t="s">
        <v>23</v>
      </c>
      <c r="D81" s="15" t="s">
        <v>6</v>
      </c>
      <c r="E81" s="15" t="s">
        <v>61</v>
      </c>
      <c r="F81" s="15" t="s">
        <v>41</v>
      </c>
      <c r="G81" s="53">
        <v>407.3</v>
      </c>
      <c r="H81" s="71">
        <v>407300.96</v>
      </c>
      <c r="I81" s="4"/>
    </row>
    <row r="82" spans="1:10" ht="15">
      <c r="A82" s="19" t="s">
        <v>88</v>
      </c>
      <c r="B82" s="17">
        <v>902</v>
      </c>
      <c r="C82" s="15" t="s">
        <v>23</v>
      </c>
      <c r="D82" s="15" t="s">
        <v>6</v>
      </c>
      <c r="E82" s="15" t="s">
        <v>61</v>
      </c>
      <c r="F82" s="18" t="s">
        <v>89</v>
      </c>
      <c r="G82" s="66">
        <v>253.4</v>
      </c>
      <c r="H82" s="101">
        <v>253398.61</v>
      </c>
      <c r="I82" s="4">
        <v>90000</v>
      </c>
      <c r="J82" t="s">
        <v>204</v>
      </c>
    </row>
    <row r="83" spans="1:10" ht="14.25" customHeight="1">
      <c r="A83" s="16" t="s">
        <v>170</v>
      </c>
      <c r="B83" s="17">
        <v>902</v>
      </c>
      <c r="C83" s="25" t="s">
        <v>23</v>
      </c>
      <c r="D83" s="15" t="s">
        <v>6</v>
      </c>
      <c r="E83" s="15" t="s">
        <v>61</v>
      </c>
      <c r="F83" s="18" t="s">
        <v>171</v>
      </c>
      <c r="G83" s="66">
        <v>4.7</v>
      </c>
      <c r="H83" s="101">
        <v>4665.29</v>
      </c>
      <c r="I83" s="4" t="s">
        <v>199</v>
      </c>
      <c r="J83" s="84"/>
    </row>
    <row r="84" spans="1:8" ht="15">
      <c r="A84" s="22" t="s">
        <v>25</v>
      </c>
      <c r="B84" s="26">
        <v>902</v>
      </c>
      <c r="C84" s="23" t="s">
        <v>23</v>
      </c>
      <c r="D84" s="23" t="s">
        <v>8</v>
      </c>
      <c r="E84" s="23"/>
      <c r="F84" s="23"/>
      <c r="G84" s="90">
        <f>G85</f>
        <v>326.4</v>
      </c>
      <c r="H84" s="71"/>
    </row>
    <row r="85" spans="1:8" ht="15">
      <c r="A85" s="24" t="s">
        <v>47</v>
      </c>
      <c r="B85" s="21">
        <v>902</v>
      </c>
      <c r="C85" s="15" t="s">
        <v>23</v>
      </c>
      <c r="D85" s="15" t="s">
        <v>8</v>
      </c>
      <c r="E85" s="15" t="s">
        <v>62</v>
      </c>
      <c r="F85" s="15"/>
      <c r="G85" s="66">
        <f>G86+G87</f>
        <v>326.4</v>
      </c>
      <c r="H85" s="71"/>
    </row>
    <row r="86" spans="1:18" ht="30">
      <c r="A86" s="19" t="s">
        <v>178</v>
      </c>
      <c r="B86" s="21">
        <v>902</v>
      </c>
      <c r="C86" s="15" t="s">
        <v>23</v>
      </c>
      <c r="D86" s="15" t="s">
        <v>8</v>
      </c>
      <c r="E86" s="15" t="s">
        <v>62</v>
      </c>
      <c r="F86" s="15" t="s">
        <v>177</v>
      </c>
      <c r="G86" s="66">
        <v>38.4</v>
      </c>
      <c r="H86" s="71">
        <v>38400</v>
      </c>
      <c r="I86" s="4"/>
      <c r="J86" s="103"/>
      <c r="K86" s="103"/>
      <c r="L86" s="103"/>
      <c r="M86" s="103"/>
      <c r="N86" s="103"/>
      <c r="O86" s="103"/>
      <c r="P86" s="103"/>
      <c r="Q86" s="103"/>
      <c r="R86" s="103"/>
    </row>
    <row r="87" spans="1:8" ht="30">
      <c r="A87" s="19" t="s">
        <v>104</v>
      </c>
      <c r="B87" s="21">
        <v>902</v>
      </c>
      <c r="C87" s="15" t="s">
        <v>23</v>
      </c>
      <c r="D87" s="15" t="s">
        <v>8</v>
      </c>
      <c r="E87" s="15" t="s">
        <v>62</v>
      </c>
      <c r="F87" s="15" t="s">
        <v>41</v>
      </c>
      <c r="G87" s="66">
        <v>288</v>
      </c>
      <c r="H87" s="71">
        <v>288000</v>
      </c>
    </row>
    <row r="88" spans="1:7" ht="15">
      <c r="A88" s="22" t="s">
        <v>26</v>
      </c>
      <c r="B88" s="26">
        <v>902</v>
      </c>
      <c r="C88" s="23" t="s">
        <v>23</v>
      </c>
      <c r="D88" s="23" t="s">
        <v>9</v>
      </c>
      <c r="E88" s="25"/>
      <c r="F88" s="25"/>
      <c r="G88" s="90">
        <f>G89+G92+G94+G97-0.1</f>
        <v>3343</v>
      </c>
    </row>
    <row r="89" spans="1:7" ht="15">
      <c r="A89" s="24" t="s">
        <v>131</v>
      </c>
      <c r="B89" s="21">
        <v>902</v>
      </c>
      <c r="C89" s="15" t="s">
        <v>23</v>
      </c>
      <c r="D89" s="15" t="s">
        <v>9</v>
      </c>
      <c r="E89" s="15" t="s">
        <v>130</v>
      </c>
      <c r="F89" s="14"/>
      <c r="G89" s="66">
        <f>G90+G91</f>
        <v>1349</v>
      </c>
    </row>
    <row r="90" spans="1:8" ht="15">
      <c r="A90" s="19" t="s">
        <v>94</v>
      </c>
      <c r="B90" s="21">
        <v>902</v>
      </c>
      <c r="C90" s="15" t="s">
        <v>23</v>
      </c>
      <c r="D90" s="15" t="s">
        <v>9</v>
      </c>
      <c r="E90" s="15" t="s">
        <v>130</v>
      </c>
      <c r="F90" s="15" t="s">
        <v>41</v>
      </c>
      <c r="G90" s="66">
        <v>324</v>
      </c>
      <c r="H90" s="71">
        <v>324000</v>
      </c>
    </row>
    <row r="91" spans="1:8" ht="15">
      <c r="A91" s="19" t="s">
        <v>88</v>
      </c>
      <c r="B91" s="21">
        <v>902</v>
      </c>
      <c r="C91" s="15" t="s">
        <v>23</v>
      </c>
      <c r="D91" s="15" t="s">
        <v>9</v>
      </c>
      <c r="E91" s="15" t="s">
        <v>130</v>
      </c>
      <c r="F91" s="15" t="s">
        <v>89</v>
      </c>
      <c r="G91" s="66">
        <v>1025</v>
      </c>
      <c r="H91" s="71">
        <v>1025000</v>
      </c>
    </row>
    <row r="92" spans="1:7" ht="30">
      <c r="A92" s="24" t="s">
        <v>95</v>
      </c>
      <c r="B92" s="21">
        <v>902</v>
      </c>
      <c r="C92" s="15" t="s">
        <v>23</v>
      </c>
      <c r="D92" s="15" t="s">
        <v>9</v>
      </c>
      <c r="E92" s="15" t="s">
        <v>63</v>
      </c>
      <c r="F92" s="14"/>
      <c r="G92" s="66">
        <f>G93</f>
        <v>170</v>
      </c>
    </row>
    <row r="93" spans="1:10" ht="15">
      <c r="A93" s="19" t="s">
        <v>94</v>
      </c>
      <c r="B93" s="21">
        <v>902</v>
      </c>
      <c r="C93" s="15" t="s">
        <v>23</v>
      </c>
      <c r="D93" s="15" t="s">
        <v>9</v>
      </c>
      <c r="E93" s="15" t="s">
        <v>63</v>
      </c>
      <c r="F93" s="15" t="s">
        <v>41</v>
      </c>
      <c r="G93" s="66">
        <v>170</v>
      </c>
      <c r="H93" s="101">
        <v>170000</v>
      </c>
      <c r="I93" s="4">
        <v>70000</v>
      </c>
      <c r="J93" t="s">
        <v>200</v>
      </c>
    </row>
    <row r="94" spans="1:7" ht="30">
      <c r="A94" s="24" t="s">
        <v>27</v>
      </c>
      <c r="B94" s="21">
        <v>902</v>
      </c>
      <c r="C94" s="15" t="s">
        <v>23</v>
      </c>
      <c r="D94" s="15" t="s">
        <v>9</v>
      </c>
      <c r="E94" s="15" t="s">
        <v>64</v>
      </c>
      <c r="F94" s="15"/>
      <c r="G94" s="66">
        <f>G95+G96</f>
        <v>1253.7</v>
      </c>
    </row>
    <row r="95" spans="1:12" ht="15">
      <c r="A95" s="19" t="s">
        <v>94</v>
      </c>
      <c r="B95" s="21">
        <v>902</v>
      </c>
      <c r="C95" s="15" t="s">
        <v>23</v>
      </c>
      <c r="D95" s="15" t="s">
        <v>9</v>
      </c>
      <c r="E95" s="15" t="s">
        <v>64</v>
      </c>
      <c r="F95" s="15" t="s">
        <v>41</v>
      </c>
      <c r="G95" s="53">
        <v>1247.7</v>
      </c>
      <c r="H95" s="64">
        <v>1247682.44</v>
      </c>
      <c r="I95" s="4">
        <v>-111000</v>
      </c>
      <c r="J95">
        <v>-14665.29</v>
      </c>
      <c r="K95">
        <v>-70000</v>
      </c>
      <c r="L95">
        <v>-70000</v>
      </c>
    </row>
    <row r="96" spans="1:8" ht="15">
      <c r="A96" s="19" t="s">
        <v>116</v>
      </c>
      <c r="B96" s="21">
        <v>902</v>
      </c>
      <c r="C96" s="15" t="s">
        <v>23</v>
      </c>
      <c r="D96" s="15" t="s">
        <v>9</v>
      </c>
      <c r="E96" s="15" t="s">
        <v>64</v>
      </c>
      <c r="F96" s="15" t="s">
        <v>115</v>
      </c>
      <c r="G96" s="66">
        <v>6</v>
      </c>
      <c r="H96" s="71">
        <v>6000</v>
      </c>
    </row>
    <row r="97" spans="1:7" ht="30">
      <c r="A97" s="24" t="s">
        <v>96</v>
      </c>
      <c r="B97" s="21">
        <v>902</v>
      </c>
      <c r="C97" s="15" t="s">
        <v>23</v>
      </c>
      <c r="D97" s="15" t="s">
        <v>9</v>
      </c>
      <c r="E97" s="15" t="s">
        <v>113</v>
      </c>
      <c r="F97" s="15"/>
      <c r="G97" s="66">
        <f>G99+G98</f>
        <v>570.4</v>
      </c>
    </row>
    <row r="98" spans="1:8" ht="30">
      <c r="A98" s="19" t="s">
        <v>164</v>
      </c>
      <c r="B98" s="21">
        <v>902</v>
      </c>
      <c r="C98" s="15" t="s">
        <v>23</v>
      </c>
      <c r="D98" s="15" t="s">
        <v>9</v>
      </c>
      <c r="E98" s="15" t="s">
        <v>113</v>
      </c>
      <c r="F98" s="15" t="s">
        <v>163</v>
      </c>
      <c r="G98" s="53">
        <v>104.6</v>
      </c>
      <c r="H98" s="71">
        <v>104552.05</v>
      </c>
    </row>
    <row r="99" spans="1:9" ht="15">
      <c r="A99" s="19" t="s">
        <v>94</v>
      </c>
      <c r="B99" s="21">
        <v>902</v>
      </c>
      <c r="C99" s="15" t="s">
        <v>23</v>
      </c>
      <c r="D99" s="15" t="s">
        <v>9</v>
      </c>
      <c r="E99" s="15" t="s">
        <v>113</v>
      </c>
      <c r="F99" s="15" t="s">
        <v>41</v>
      </c>
      <c r="G99" s="53">
        <v>465.8</v>
      </c>
      <c r="H99" s="71">
        <v>465783.64</v>
      </c>
      <c r="I99" s="96"/>
    </row>
    <row r="100" spans="1:14" ht="14.25">
      <c r="A100" s="20" t="s">
        <v>181</v>
      </c>
      <c r="B100" s="13">
        <v>902</v>
      </c>
      <c r="C100" s="14" t="s">
        <v>182</v>
      </c>
      <c r="D100" s="14"/>
      <c r="E100" s="14"/>
      <c r="F100" s="14"/>
      <c r="G100" s="36">
        <f>G101</f>
        <v>32.9</v>
      </c>
      <c r="H100" s="102"/>
      <c r="L100" s="104"/>
      <c r="M100" s="104"/>
      <c r="N100" s="104"/>
    </row>
    <row r="101" spans="1:14" ht="30">
      <c r="A101" s="22" t="s">
        <v>183</v>
      </c>
      <c r="B101" s="26">
        <v>902</v>
      </c>
      <c r="C101" s="23" t="s">
        <v>182</v>
      </c>
      <c r="D101" s="23" t="s">
        <v>23</v>
      </c>
      <c r="E101" s="14"/>
      <c r="F101" s="14"/>
      <c r="G101" s="36">
        <f>G102+G104</f>
        <v>32.9</v>
      </c>
      <c r="H101"/>
      <c r="L101" s="104"/>
      <c r="M101" s="104"/>
      <c r="N101" s="104"/>
    </row>
    <row r="102" spans="1:14" ht="15">
      <c r="A102" s="16" t="s">
        <v>184</v>
      </c>
      <c r="B102" s="21">
        <v>902</v>
      </c>
      <c r="C102" s="15" t="s">
        <v>182</v>
      </c>
      <c r="D102" s="15" t="s">
        <v>23</v>
      </c>
      <c r="E102" s="15" t="s">
        <v>65</v>
      </c>
      <c r="F102" s="15"/>
      <c r="G102" s="39">
        <f>G103</f>
        <v>12.9</v>
      </c>
      <c r="H102"/>
      <c r="L102" s="104"/>
      <c r="M102" s="104"/>
      <c r="N102" s="104"/>
    </row>
    <row r="103" spans="1:14" ht="15">
      <c r="A103" s="24" t="s">
        <v>185</v>
      </c>
      <c r="B103" s="17">
        <v>902</v>
      </c>
      <c r="C103" s="15" t="s">
        <v>182</v>
      </c>
      <c r="D103" s="15" t="s">
        <v>23</v>
      </c>
      <c r="E103" s="18" t="s">
        <v>65</v>
      </c>
      <c r="F103" s="18" t="s">
        <v>41</v>
      </c>
      <c r="G103" s="53">
        <v>12.9</v>
      </c>
      <c r="H103" s="84">
        <v>12900</v>
      </c>
      <c r="L103" s="104"/>
      <c r="M103" s="104"/>
      <c r="N103" s="104"/>
    </row>
    <row r="104" spans="1:14" ht="15">
      <c r="A104" s="16" t="s">
        <v>36</v>
      </c>
      <c r="B104" s="21">
        <v>902</v>
      </c>
      <c r="C104" s="15" t="s">
        <v>182</v>
      </c>
      <c r="D104" s="15" t="s">
        <v>23</v>
      </c>
      <c r="E104" s="15" t="s">
        <v>51</v>
      </c>
      <c r="F104" s="15"/>
      <c r="G104" s="39">
        <v>20</v>
      </c>
      <c r="H104" s="84"/>
      <c r="L104" s="104"/>
      <c r="M104" s="104"/>
      <c r="N104" s="104"/>
    </row>
    <row r="105" spans="1:14" ht="30">
      <c r="A105" s="24" t="s">
        <v>186</v>
      </c>
      <c r="B105" s="17">
        <v>902</v>
      </c>
      <c r="C105" s="15" t="s">
        <v>182</v>
      </c>
      <c r="D105" s="15" t="s">
        <v>23</v>
      </c>
      <c r="E105" s="18" t="s">
        <v>51</v>
      </c>
      <c r="F105" s="18" t="s">
        <v>41</v>
      </c>
      <c r="G105" s="53">
        <v>20</v>
      </c>
      <c r="H105" s="84">
        <v>20020</v>
      </c>
      <c r="L105" s="104"/>
      <c r="M105" s="104"/>
      <c r="N105" s="104"/>
    </row>
    <row r="106" spans="1:23" ht="14.25">
      <c r="A106" s="20" t="s">
        <v>110</v>
      </c>
      <c r="B106" s="13">
        <v>902</v>
      </c>
      <c r="C106" s="14" t="s">
        <v>21</v>
      </c>
      <c r="D106" s="14"/>
      <c r="E106" s="14"/>
      <c r="F106" s="14"/>
      <c r="G106" s="88">
        <f>G107</f>
        <v>6784.3</v>
      </c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22" t="s">
        <v>28</v>
      </c>
      <c r="B107" s="26">
        <v>902</v>
      </c>
      <c r="C107" s="23" t="s">
        <v>21</v>
      </c>
      <c r="D107" s="23" t="s">
        <v>6</v>
      </c>
      <c r="E107" s="14"/>
      <c r="F107" s="14"/>
      <c r="G107" s="90">
        <f>G108+G115+G122+G124-0.1</f>
        <v>6784.3</v>
      </c>
      <c r="K107" s="28"/>
      <c r="L107" s="29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30">
      <c r="A108" s="24" t="s">
        <v>29</v>
      </c>
      <c r="B108" s="21">
        <v>902</v>
      </c>
      <c r="C108" s="15" t="s">
        <v>21</v>
      </c>
      <c r="D108" s="15" t="s">
        <v>6</v>
      </c>
      <c r="E108" s="15" t="s">
        <v>65</v>
      </c>
      <c r="F108" s="15"/>
      <c r="G108" s="93">
        <f>G109+G110+G111+G112+G113+G114</f>
        <v>4508.1</v>
      </c>
      <c r="K108" s="30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24" t="s">
        <v>98</v>
      </c>
      <c r="B109" s="21">
        <v>902</v>
      </c>
      <c r="C109" s="15" t="s">
        <v>21</v>
      </c>
      <c r="D109" s="15" t="s">
        <v>6</v>
      </c>
      <c r="E109" s="15" t="s">
        <v>65</v>
      </c>
      <c r="F109" s="15" t="s">
        <v>46</v>
      </c>
      <c r="G109" s="66">
        <v>2089</v>
      </c>
      <c r="H109" s="101">
        <v>2089016</v>
      </c>
      <c r="I109">
        <v>-45230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45">
      <c r="A110" s="24" t="s">
        <v>97</v>
      </c>
      <c r="B110" s="21">
        <v>902</v>
      </c>
      <c r="C110" s="15" t="s">
        <v>21</v>
      </c>
      <c r="D110" s="15" t="s">
        <v>6</v>
      </c>
      <c r="E110" s="15" t="s">
        <v>65</v>
      </c>
      <c r="F110" s="15" t="s">
        <v>66</v>
      </c>
      <c r="G110" s="66">
        <v>792.6</v>
      </c>
      <c r="H110" s="71">
        <v>792592</v>
      </c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30">
      <c r="A111" s="24" t="s">
        <v>71</v>
      </c>
      <c r="B111" s="21">
        <v>902</v>
      </c>
      <c r="C111" s="15" t="s">
        <v>21</v>
      </c>
      <c r="D111" s="15" t="s">
        <v>6</v>
      </c>
      <c r="E111" s="15" t="s">
        <v>65</v>
      </c>
      <c r="F111" s="15" t="s">
        <v>39</v>
      </c>
      <c r="G111" s="53">
        <v>84</v>
      </c>
      <c r="H111" s="71">
        <v>84000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>
      <c r="A112" s="19" t="s">
        <v>94</v>
      </c>
      <c r="B112" s="21">
        <v>902</v>
      </c>
      <c r="C112" s="15" t="s">
        <v>21</v>
      </c>
      <c r="D112" s="15" t="s">
        <v>6</v>
      </c>
      <c r="E112" s="15" t="s">
        <v>65</v>
      </c>
      <c r="F112" s="15" t="s">
        <v>41</v>
      </c>
      <c r="G112" s="53">
        <v>1244.2</v>
      </c>
      <c r="H112" s="71">
        <v>1244200.5</v>
      </c>
      <c r="I112" s="4"/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>
      <c r="A113" s="19" t="s">
        <v>88</v>
      </c>
      <c r="B113" s="21">
        <v>902</v>
      </c>
      <c r="C113" s="15" t="s">
        <v>21</v>
      </c>
      <c r="D113" s="15" t="s">
        <v>6</v>
      </c>
      <c r="E113" s="15" t="s">
        <v>65</v>
      </c>
      <c r="F113" s="15" t="s">
        <v>89</v>
      </c>
      <c r="G113" s="66">
        <v>298</v>
      </c>
      <c r="H113" s="71">
        <v>298000</v>
      </c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9" ht="30">
      <c r="A114" s="16" t="s">
        <v>127</v>
      </c>
      <c r="B114" s="17">
        <v>902</v>
      </c>
      <c r="C114" s="15" t="s">
        <v>21</v>
      </c>
      <c r="D114" s="15" t="s">
        <v>6</v>
      </c>
      <c r="E114" s="15" t="s">
        <v>65</v>
      </c>
      <c r="F114" s="18" t="s">
        <v>128</v>
      </c>
      <c r="G114" s="66">
        <v>0.3</v>
      </c>
      <c r="H114" s="71">
        <v>300</v>
      </c>
      <c r="I114" s="4"/>
    </row>
    <row r="115" spans="1:23" ht="15">
      <c r="A115" s="24" t="s">
        <v>30</v>
      </c>
      <c r="B115" s="21">
        <v>902</v>
      </c>
      <c r="C115" s="15" t="s">
        <v>21</v>
      </c>
      <c r="D115" s="15" t="s">
        <v>6</v>
      </c>
      <c r="E115" s="15" t="s">
        <v>67</v>
      </c>
      <c r="F115" s="15"/>
      <c r="G115" s="66">
        <f>G116+G117+G118+G119+G120+G121</f>
        <v>1437.3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">
      <c r="A116" s="24" t="s">
        <v>68</v>
      </c>
      <c r="B116" s="21">
        <v>902</v>
      </c>
      <c r="C116" s="15" t="s">
        <v>21</v>
      </c>
      <c r="D116" s="15" t="s">
        <v>6</v>
      </c>
      <c r="E116" s="15" t="s">
        <v>67</v>
      </c>
      <c r="F116" s="15" t="s">
        <v>46</v>
      </c>
      <c r="G116" s="66">
        <v>768</v>
      </c>
      <c r="H116" s="71">
        <v>768010</v>
      </c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45">
      <c r="A117" s="16" t="s">
        <v>124</v>
      </c>
      <c r="B117" s="21">
        <v>902</v>
      </c>
      <c r="C117" s="15" t="s">
        <v>21</v>
      </c>
      <c r="D117" s="15" t="s">
        <v>6</v>
      </c>
      <c r="E117" s="15" t="s">
        <v>67</v>
      </c>
      <c r="F117" s="15" t="s">
        <v>134</v>
      </c>
      <c r="G117" s="66">
        <v>30</v>
      </c>
      <c r="H117" s="71">
        <v>30000</v>
      </c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45">
      <c r="A118" s="24" t="s">
        <v>97</v>
      </c>
      <c r="B118" s="21">
        <v>902</v>
      </c>
      <c r="C118" s="15" t="s">
        <v>21</v>
      </c>
      <c r="D118" s="15" t="s">
        <v>6</v>
      </c>
      <c r="E118" s="15" t="s">
        <v>67</v>
      </c>
      <c r="F118" s="15" t="s">
        <v>66</v>
      </c>
      <c r="G118" s="66">
        <v>269</v>
      </c>
      <c r="H118" s="71">
        <v>268951</v>
      </c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30">
      <c r="A119" s="24" t="s">
        <v>71</v>
      </c>
      <c r="B119" s="21">
        <v>902</v>
      </c>
      <c r="C119" s="15" t="s">
        <v>21</v>
      </c>
      <c r="D119" s="15" t="s">
        <v>6</v>
      </c>
      <c r="E119" s="15" t="s">
        <v>67</v>
      </c>
      <c r="F119" s="15" t="s">
        <v>39</v>
      </c>
      <c r="G119" s="66">
        <v>42</v>
      </c>
      <c r="H119" s="71">
        <v>42000</v>
      </c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>
      <c r="A120" s="19" t="s">
        <v>94</v>
      </c>
      <c r="B120" s="21">
        <v>902</v>
      </c>
      <c r="C120" s="15" t="s">
        <v>21</v>
      </c>
      <c r="D120" s="15" t="s">
        <v>6</v>
      </c>
      <c r="E120" s="15" t="s">
        <v>67</v>
      </c>
      <c r="F120" s="15" t="s">
        <v>41</v>
      </c>
      <c r="G120" s="53">
        <v>155.5</v>
      </c>
      <c r="H120" s="71">
        <v>155500</v>
      </c>
      <c r="I120" s="78"/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">
      <c r="A121" s="19" t="s">
        <v>88</v>
      </c>
      <c r="B121" s="21">
        <v>902</v>
      </c>
      <c r="C121" s="15" t="s">
        <v>21</v>
      </c>
      <c r="D121" s="15" t="s">
        <v>6</v>
      </c>
      <c r="E121" s="15" t="s">
        <v>67</v>
      </c>
      <c r="F121" s="15" t="s">
        <v>89</v>
      </c>
      <c r="G121" s="66">
        <v>172.8</v>
      </c>
      <c r="H121" s="71">
        <v>172800</v>
      </c>
      <c r="K121" s="3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75">
      <c r="A122" s="24" t="s">
        <v>99</v>
      </c>
      <c r="B122" s="21">
        <v>902</v>
      </c>
      <c r="C122" s="15" t="s">
        <v>21</v>
      </c>
      <c r="D122" s="15" t="s">
        <v>6</v>
      </c>
      <c r="E122" s="15" t="s">
        <v>79</v>
      </c>
      <c r="F122" s="15"/>
      <c r="G122" s="66">
        <f>G123</f>
        <v>671.2</v>
      </c>
      <c r="K122" s="3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5">
      <c r="A123" s="24" t="s">
        <v>98</v>
      </c>
      <c r="B123" s="21">
        <v>902</v>
      </c>
      <c r="C123" s="15" t="s">
        <v>21</v>
      </c>
      <c r="D123" s="15" t="s">
        <v>6</v>
      </c>
      <c r="E123" s="15" t="s">
        <v>79</v>
      </c>
      <c r="F123" s="15" t="s">
        <v>46</v>
      </c>
      <c r="G123" s="66">
        <v>671.2</v>
      </c>
      <c r="H123" s="101">
        <v>671150</v>
      </c>
      <c r="I123">
        <v>180920</v>
      </c>
      <c r="J123" t="s">
        <v>202</v>
      </c>
      <c r="K123" s="3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5">
      <c r="A124" s="24" t="s">
        <v>81</v>
      </c>
      <c r="B124" s="21">
        <v>902</v>
      </c>
      <c r="C124" s="15" t="s">
        <v>21</v>
      </c>
      <c r="D124" s="15" t="s">
        <v>6</v>
      </c>
      <c r="E124" s="15" t="s">
        <v>80</v>
      </c>
      <c r="F124" s="15"/>
      <c r="G124" s="66">
        <f>G125</f>
        <v>167.8</v>
      </c>
      <c r="H124" s="64"/>
      <c r="K124" s="3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5">
      <c r="A125" s="24" t="s">
        <v>98</v>
      </c>
      <c r="B125" s="21">
        <v>902</v>
      </c>
      <c r="C125" s="15" t="s">
        <v>21</v>
      </c>
      <c r="D125" s="15" t="s">
        <v>6</v>
      </c>
      <c r="E125" s="15" t="s">
        <v>80</v>
      </c>
      <c r="F125" s="15" t="s">
        <v>46</v>
      </c>
      <c r="G125" s="66">
        <v>167.8</v>
      </c>
      <c r="H125" s="101">
        <v>167787.5</v>
      </c>
      <c r="I125">
        <v>45230</v>
      </c>
      <c r="J125" t="s">
        <v>203</v>
      </c>
      <c r="K125" s="31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4.25">
      <c r="A126" s="20" t="s">
        <v>31</v>
      </c>
      <c r="B126" s="13">
        <v>902</v>
      </c>
      <c r="C126" s="14" t="s">
        <v>19</v>
      </c>
      <c r="D126" s="15"/>
      <c r="E126" s="15"/>
      <c r="F126" s="15"/>
      <c r="G126" s="88">
        <f>G127</f>
        <v>537.4</v>
      </c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7" ht="15">
      <c r="A127" s="22" t="s">
        <v>48</v>
      </c>
      <c r="B127" s="26">
        <v>902</v>
      </c>
      <c r="C127" s="23" t="s">
        <v>19</v>
      </c>
      <c r="D127" s="23" t="s">
        <v>6</v>
      </c>
      <c r="E127" s="23"/>
      <c r="F127" s="23"/>
      <c r="G127" s="90">
        <f>G128</f>
        <v>537.4</v>
      </c>
    </row>
    <row r="128" spans="1:7" ht="30">
      <c r="A128" s="24" t="s">
        <v>101</v>
      </c>
      <c r="B128" s="21">
        <v>902</v>
      </c>
      <c r="C128" s="15" t="s">
        <v>19</v>
      </c>
      <c r="D128" s="15" t="s">
        <v>6</v>
      </c>
      <c r="E128" s="15" t="s">
        <v>70</v>
      </c>
      <c r="F128" s="15"/>
      <c r="G128" s="66">
        <f>G129</f>
        <v>537.4</v>
      </c>
    </row>
    <row r="129" spans="1:8" ht="15">
      <c r="A129" s="19" t="s">
        <v>100</v>
      </c>
      <c r="B129" s="21">
        <v>902</v>
      </c>
      <c r="C129" s="15" t="s">
        <v>19</v>
      </c>
      <c r="D129" s="15" t="s">
        <v>6</v>
      </c>
      <c r="E129" s="15" t="s">
        <v>70</v>
      </c>
      <c r="F129" s="15" t="s">
        <v>114</v>
      </c>
      <c r="G129" s="66">
        <v>537.4</v>
      </c>
      <c r="H129" s="71">
        <v>537443</v>
      </c>
    </row>
    <row r="130" spans="1:7" ht="14.25">
      <c r="A130" s="20" t="s">
        <v>34</v>
      </c>
      <c r="B130" s="13">
        <v>902</v>
      </c>
      <c r="C130" s="14" t="s">
        <v>32</v>
      </c>
      <c r="D130" s="15"/>
      <c r="E130" s="15"/>
      <c r="F130" s="15"/>
      <c r="G130" s="88">
        <f>G131</f>
        <v>35</v>
      </c>
    </row>
    <row r="131" spans="1:7" ht="15">
      <c r="A131" s="22" t="s">
        <v>107</v>
      </c>
      <c r="B131" s="26">
        <v>902</v>
      </c>
      <c r="C131" s="23" t="s">
        <v>32</v>
      </c>
      <c r="D131" s="23" t="s">
        <v>8</v>
      </c>
      <c r="E131" s="23"/>
      <c r="F131" s="23"/>
      <c r="G131" s="90">
        <f>G132</f>
        <v>35</v>
      </c>
    </row>
    <row r="132" spans="1:7" ht="30">
      <c r="A132" s="24" t="s">
        <v>35</v>
      </c>
      <c r="B132" s="21">
        <v>902</v>
      </c>
      <c r="C132" s="15" t="s">
        <v>32</v>
      </c>
      <c r="D132" s="15" t="s">
        <v>8</v>
      </c>
      <c r="E132" s="15" t="s">
        <v>69</v>
      </c>
      <c r="F132" s="23"/>
      <c r="G132" s="66">
        <f>G133</f>
        <v>35</v>
      </c>
    </row>
    <row r="133" spans="1:8" ht="15">
      <c r="A133" s="19" t="s">
        <v>94</v>
      </c>
      <c r="B133" s="21">
        <v>902</v>
      </c>
      <c r="C133" s="15" t="s">
        <v>32</v>
      </c>
      <c r="D133" s="15" t="s">
        <v>8</v>
      </c>
      <c r="E133" s="15" t="s">
        <v>69</v>
      </c>
      <c r="F133" s="15" t="s">
        <v>41</v>
      </c>
      <c r="G133" s="66">
        <v>35</v>
      </c>
      <c r="H133" s="71">
        <v>35000</v>
      </c>
    </row>
    <row r="134" spans="1:8" ht="14.25">
      <c r="A134" s="20" t="s">
        <v>4</v>
      </c>
      <c r="B134" s="27"/>
      <c r="C134" s="15"/>
      <c r="D134" s="15"/>
      <c r="E134" s="15"/>
      <c r="F134" s="15"/>
      <c r="G134" s="94">
        <f>G10+G45+G51+G58+G73+G106+G126+G130+G100</f>
        <v>25498.000000000004</v>
      </c>
      <c r="H134" s="80">
        <f>SUM(H13:H133)</f>
        <v>25498047.43</v>
      </c>
    </row>
    <row r="135" ht="12.75">
      <c r="F135" s="4"/>
    </row>
    <row r="136" ht="12.75">
      <c r="H136" s="95">
        <v>22339085.61</v>
      </c>
    </row>
    <row r="137" ht="12.75">
      <c r="H137" s="80">
        <v>2968041.82</v>
      </c>
    </row>
    <row r="138" ht="12.75">
      <c r="H138" s="80">
        <f>H136+H137-H134</f>
        <v>-190920</v>
      </c>
    </row>
    <row r="139" ht="12.75"/>
    <row r="140" ht="12.75">
      <c r="H140" s="99"/>
    </row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5"/>
  <sheetViews>
    <sheetView tabSelected="1" workbookViewId="0" topLeftCell="A107">
      <selection activeCell="H107" sqref="H1:T16384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84" customWidth="1"/>
    <col min="8" max="8" width="18.00390625" style="80" hidden="1" customWidth="1"/>
    <col min="9" max="9" width="8.875" style="0" hidden="1" customWidth="1"/>
    <col min="10" max="10" width="9.375" style="0" hidden="1" customWidth="1"/>
    <col min="11" max="11" width="10.00390625" style="0" hidden="1" customWidth="1"/>
    <col min="12" max="12" width="8.875" style="0" hidden="1" customWidth="1"/>
    <col min="13" max="13" width="9.25390625" style="0" hidden="1" customWidth="1"/>
    <col min="14" max="20" width="9.125" style="0" hidden="1" customWidth="1"/>
    <col min="21" max="21" width="8.875" style="0" customWidth="1"/>
  </cols>
  <sheetData>
    <row r="1" spans="4:7" ht="12.75">
      <c r="D1" s="41"/>
      <c r="E1" s="41"/>
      <c r="F1" s="41"/>
      <c r="G1" s="79" t="s">
        <v>84</v>
      </c>
    </row>
    <row r="2" spans="1:9" ht="12.75">
      <c r="A2" s="42"/>
      <c r="B2" s="42"/>
      <c r="C2" s="42"/>
      <c r="D2" s="42"/>
      <c r="E2" s="42"/>
      <c r="F2" s="42"/>
      <c r="G2" s="81" t="s">
        <v>205</v>
      </c>
      <c r="H2" s="82"/>
      <c r="I2" s="5"/>
    </row>
    <row r="3" spans="1:9" ht="12.75">
      <c r="A3" s="42"/>
      <c r="B3" s="42"/>
      <c r="C3" s="42"/>
      <c r="D3" s="42"/>
      <c r="E3" s="42"/>
      <c r="F3" s="42"/>
      <c r="G3" s="81" t="s">
        <v>111</v>
      </c>
      <c r="H3" s="82"/>
      <c r="I3" s="5"/>
    </row>
    <row r="4" spans="1:9" ht="12.75">
      <c r="A4" s="6"/>
      <c r="B4" s="6"/>
      <c r="C4" s="6"/>
      <c r="D4" s="6"/>
      <c r="E4" s="121" t="s">
        <v>208</v>
      </c>
      <c r="F4" s="121"/>
      <c r="G4" s="121"/>
      <c r="H4" s="83"/>
      <c r="I4" s="6"/>
    </row>
    <row r="5" spans="4:6" ht="12.75">
      <c r="D5" s="1"/>
      <c r="E5" s="1"/>
      <c r="F5" s="1"/>
    </row>
    <row r="6" spans="1:9" ht="14.25">
      <c r="A6" s="120" t="s">
        <v>132</v>
      </c>
      <c r="B6" s="120"/>
      <c r="C6" s="120"/>
      <c r="D6" s="120"/>
      <c r="E6" s="120"/>
      <c r="F6" s="120"/>
      <c r="G6" s="120"/>
      <c r="H6" s="85"/>
      <c r="I6" s="40"/>
    </row>
    <row r="7" spans="1:7" ht="13.5" thickBot="1">
      <c r="A7" s="8"/>
      <c r="B7" s="3"/>
      <c r="C7" s="2"/>
      <c r="D7" s="2"/>
      <c r="E7" s="2"/>
      <c r="F7" s="2"/>
      <c r="G7" s="84" t="s">
        <v>87</v>
      </c>
    </row>
    <row r="8" spans="1:7" ht="77.25" thickBot="1">
      <c r="A8" s="9" t="s">
        <v>0</v>
      </c>
      <c r="B8" s="43" t="s">
        <v>112</v>
      </c>
      <c r="C8" s="44" t="s">
        <v>1</v>
      </c>
      <c r="D8" s="43" t="s">
        <v>2</v>
      </c>
      <c r="E8" s="43" t="s">
        <v>3</v>
      </c>
      <c r="F8" s="43" t="s">
        <v>85</v>
      </c>
      <c r="G8" s="86" t="s">
        <v>86</v>
      </c>
    </row>
    <row r="9" spans="1:7" ht="28.5">
      <c r="A9" s="10" t="s">
        <v>102</v>
      </c>
      <c r="B9" s="11">
        <v>902</v>
      </c>
      <c r="C9" s="12"/>
      <c r="D9" s="12"/>
      <c r="E9" s="12"/>
      <c r="F9" s="12"/>
      <c r="G9" s="87"/>
    </row>
    <row r="10" spans="1:9" ht="14.25">
      <c r="A10" s="54" t="s">
        <v>5</v>
      </c>
      <c r="B10" s="13">
        <v>902</v>
      </c>
      <c r="C10" s="14" t="s">
        <v>6</v>
      </c>
      <c r="D10" s="15"/>
      <c r="E10" s="15"/>
      <c r="F10" s="15"/>
      <c r="G10" s="88">
        <f>G11+G19+G34</f>
        <v>5410.000000000001</v>
      </c>
      <c r="H10" s="89">
        <v>4212000</v>
      </c>
      <c r="I10" t="s">
        <v>133</v>
      </c>
    </row>
    <row r="11" spans="1:8" ht="45">
      <c r="A11" s="55" t="s">
        <v>7</v>
      </c>
      <c r="B11" s="56">
        <v>902</v>
      </c>
      <c r="C11" s="57" t="s">
        <v>6</v>
      </c>
      <c r="D11" s="57" t="s">
        <v>8</v>
      </c>
      <c r="E11" s="57"/>
      <c r="F11" s="57"/>
      <c r="G11" s="90">
        <f>G12+G16+0.1</f>
        <v>1421.1000000000001</v>
      </c>
      <c r="H11" s="80">
        <f>SUM(H13:H33)-H17-H18-H28-H29</f>
        <v>4118780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66">
        <f>G13+G15+G14</f>
        <v>1404.1000000000001</v>
      </c>
      <c r="H12" s="91">
        <f>H10-H11</f>
        <v>93220</v>
      </c>
    </row>
    <row r="13" spans="1:9" ht="15">
      <c r="A13" s="58" t="s">
        <v>109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74">
        <v>1078.4</v>
      </c>
      <c r="H13" s="101">
        <v>1078426</v>
      </c>
      <c r="I13" s="114">
        <v>-8274</v>
      </c>
    </row>
    <row r="14" spans="1:9" ht="45">
      <c r="A14" s="16" t="s">
        <v>124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123</v>
      </c>
      <c r="G14" s="66">
        <v>0</v>
      </c>
      <c r="H14" s="71"/>
      <c r="I14" s="111"/>
    </row>
    <row r="15" spans="1:9" ht="45">
      <c r="A15" s="16" t="s">
        <v>90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74">
        <v>325.7</v>
      </c>
      <c r="H15" s="101">
        <v>325674</v>
      </c>
      <c r="I15" s="114">
        <v>9574</v>
      </c>
    </row>
    <row r="16" spans="1:8" ht="35.25" customHeight="1">
      <c r="A16" s="16" t="s">
        <v>166</v>
      </c>
      <c r="B16" s="17">
        <v>902</v>
      </c>
      <c r="C16" s="18" t="s">
        <v>6</v>
      </c>
      <c r="D16" s="18" t="s">
        <v>8</v>
      </c>
      <c r="E16" s="18" t="s">
        <v>167</v>
      </c>
      <c r="F16" s="18"/>
      <c r="G16" s="66">
        <f>G17+G18</f>
        <v>16.9</v>
      </c>
      <c r="H16"/>
    </row>
    <row r="17" spans="1:8" ht="15">
      <c r="A17" s="100" t="s">
        <v>109</v>
      </c>
      <c r="B17" s="17">
        <v>902</v>
      </c>
      <c r="C17" s="18" t="s">
        <v>6</v>
      </c>
      <c r="D17" s="18" t="s">
        <v>8</v>
      </c>
      <c r="E17" s="18" t="s">
        <v>167</v>
      </c>
      <c r="F17" s="18" t="s">
        <v>37</v>
      </c>
      <c r="G17" s="66">
        <v>13</v>
      </c>
      <c r="H17" s="71">
        <v>13040</v>
      </c>
    </row>
    <row r="18" spans="1:8" ht="45" customHeight="1">
      <c r="A18" s="16" t="s">
        <v>90</v>
      </c>
      <c r="B18" s="17">
        <v>902</v>
      </c>
      <c r="C18" s="18" t="s">
        <v>6</v>
      </c>
      <c r="D18" s="18" t="s">
        <v>8</v>
      </c>
      <c r="E18" s="18" t="s">
        <v>167</v>
      </c>
      <c r="F18" s="18" t="s">
        <v>54</v>
      </c>
      <c r="G18" s="66">
        <v>3.9</v>
      </c>
      <c r="H18" s="71">
        <v>3938</v>
      </c>
    </row>
    <row r="19" spans="1:7" ht="60">
      <c r="A19" s="55" t="s">
        <v>10</v>
      </c>
      <c r="B19" s="56">
        <v>902</v>
      </c>
      <c r="C19" s="57" t="s">
        <v>6</v>
      </c>
      <c r="D19" s="57" t="s">
        <v>11</v>
      </c>
      <c r="E19" s="57"/>
      <c r="F19" s="57"/>
      <c r="G19" s="90">
        <f>G20+G30+G27+G32</f>
        <v>2754.3</v>
      </c>
    </row>
    <row r="20" spans="1:7" ht="30">
      <c r="A20" s="16" t="s">
        <v>38</v>
      </c>
      <c r="B20" s="17">
        <v>902</v>
      </c>
      <c r="C20" s="18" t="s">
        <v>6</v>
      </c>
      <c r="D20" s="18" t="s">
        <v>11</v>
      </c>
      <c r="E20" s="18" t="s">
        <v>55</v>
      </c>
      <c r="F20" s="18"/>
      <c r="G20" s="66">
        <f>SUM(G21:G26)</f>
        <v>2612.7000000000003</v>
      </c>
    </row>
    <row r="21" spans="1:8" ht="15">
      <c r="A21" s="58" t="s">
        <v>109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37</v>
      </c>
      <c r="G21" s="66">
        <v>1600.9</v>
      </c>
      <c r="H21" s="71">
        <v>1600900</v>
      </c>
    </row>
    <row r="22" spans="1:8" ht="45">
      <c r="A22" s="16" t="s">
        <v>124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123</v>
      </c>
      <c r="G22" s="66">
        <v>14</v>
      </c>
      <c r="H22" s="71">
        <v>14000</v>
      </c>
    </row>
    <row r="23" spans="1:9" ht="45">
      <c r="A23" s="16" t="s">
        <v>90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54</v>
      </c>
      <c r="G23" s="74">
        <v>468.3</v>
      </c>
      <c r="H23" s="101">
        <v>468300</v>
      </c>
      <c r="I23" s="114">
        <v>-1300</v>
      </c>
    </row>
    <row r="24" spans="1:9" ht="30">
      <c r="A24" s="16" t="s">
        <v>71</v>
      </c>
      <c r="B24" s="17">
        <v>902</v>
      </c>
      <c r="C24" s="18" t="s">
        <v>6</v>
      </c>
      <c r="D24" s="18" t="s">
        <v>11</v>
      </c>
      <c r="E24" s="18" t="s">
        <v>55</v>
      </c>
      <c r="F24" s="18" t="s">
        <v>39</v>
      </c>
      <c r="G24" s="66">
        <v>262</v>
      </c>
      <c r="H24" s="71">
        <v>262000</v>
      </c>
      <c r="I24" s="117"/>
    </row>
    <row r="25" spans="1:13" ht="15">
      <c r="A25" s="16" t="s">
        <v>94</v>
      </c>
      <c r="B25" s="17">
        <v>902</v>
      </c>
      <c r="C25" s="18" t="s">
        <v>6</v>
      </c>
      <c r="D25" s="18" t="s">
        <v>11</v>
      </c>
      <c r="E25" s="18" t="s">
        <v>55</v>
      </c>
      <c r="F25" s="18" t="s">
        <v>41</v>
      </c>
      <c r="G25" s="74">
        <v>197.3</v>
      </c>
      <c r="H25" s="101">
        <v>197280</v>
      </c>
      <c r="I25" s="112">
        <v>-9200</v>
      </c>
      <c r="M25" s="107"/>
    </row>
    <row r="26" spans="1:9" ht="15">
      <c r="A26" s="16" t="s">
        <v>88</v>
      </c>
      <c r="B26" s="17">
        <v>902</v>
      </c>
      <c r="C26" s="18" t="s">
        <v>6</v>
      </c>
      <c r="D26" s="18" t="s">
        <v>11</v>
      </c>
      <c r="E26" s="18" t="s">
        <v>55</v>
      </c>
      <c r="F26" s="18" t="s">
        <v>89</v>
      </c>
      <c r="G26" s="74">
        <v>70.2</v>
      </c>
      <c r="H26" s="101">
        <v>70200</v>
      </c>
      <c r="I26" s="114">
        <v>-64000</v>
      </c>
    </row>
    <row r="27" spans="1:8" ht="42" customHeight="1">
      <c r="A27" s="16" t="s">
        <v>166</v>
      </c>
      <c r="B27" s="17">
        <v>902</v>
      </c>
      <c r="C27" s="18" t="s">
        <v>6</v>
      </c>
      <c r="D27" s="18" t="s">
        <v>11</v>
      </c>
      <c r="E27" s="18" t="s">
        <v>167</v>
      </c>
      <c r="F27" s="18"/>
      <c r="G27" s="66">
        <f>G28+G29</f>
        <v>39.599999999999994</v>
      </c>
      <c r="H27" s="84"/>
    </row>
    <row r="28" spans="1:8" ht="15">
      <c r="A28" s="100" t="s">
        <v>109</v>
      </c>
      <c r="B28" s="17">
        <v>902</v>
      </c>
      <c r="C28" s="18" t="s">
        <v>6</v>
      </c>
      <c r="D28" s="18" t="s">
        <v>11</v>
      </c>
      <c r="E28" s="18" t="s">
        <v>167</v>
      </c>
      <c r="F28" s="18" t="s">
        <v>37</v>
      </c>
      <c r="G28" s="66">
        <v>30.4</v>
      </c>
      <c r="H28" s="71">
        <v>30427</v>
      </c>
    </row>
    <row r="29" spans="1:8" ht="44.25" customHeight="1">
      <c r="A29" s="16" t="s">
        <v>90</v>
      </c>
      <c r="B29" s="17">
        <v>902</v>
      </c>
      <c r="C29" s="18" t="s">
        <v>6</v>
      </c>
      <c r="D29" s="18" t="s">
        <v>11</v>
      </c>
      <c r="E29" s="18" t="s">
        <v>167</v>
      </c>
      <c r="F29" s="18" t="s">
        <v>54</v>
      </c>
      <c r="G29" s="66">
        <v>9.2</v>
      </c>
      <c r="H29" s="71">
        <v>9188</v>
      </c>
    </row>
    <row r="30" spans="1:7" ht="60">
      <c r="A30" s="16" t="s">
        <v>103</v>
      </c>
      <c r="B30" s="17">
        <v>902</v>
      </c>
      <c r="C30" s="18" t="s">
        <v>6</v>
      </c>
      <c r="D30" s="18" t="s">
        <v>11</v>
      </c>
      <c r="E30" s="18" t="s">
        <v>56</v>
      </c>
      <c r="F30" s="18"/>
      <c r="G30" s="66">
        <v>2</v>
      </c>
    </row>
    <row r="31" spans="1:8" ht="15">
      <c r="A31" s="16" t="s">
        <v>94</v>
      </c>
      <c r="B31" s="17">
        <v>902</v>
      </c>
      <c r="C31" s="18" t="s">
        <v>6</v>
      </c>
      <c r="D31" s="18" t="s">
        <v>11</v>
      </c>
      <c r="E31" s="18" t="s">
        <v>56</v>
      </c>
      <c r="F31" s="18" t="s">
        <v>41</v>
      </c>
      <c r="G31" s="66">
        <v>2</v>
      </c>
      <c r="H31" s="71">
        <v>2000</v>
      </c>
    </row>
    <row r="32" spans="1:7" ht="45">
      <c r="A32" s="16" t="s">
        <v>49</v>
      </c>
      <c r="B32" s="17">
        <v>902</v>
      </c>
      <c r="C32" s="18" t="s">
        <v>6</v>
      </c>
      <c r="D32" s="18" t="s">
        <v>11</v>
      </c>
      <c r="E32" s="18" t="s">
        <v>60</v>
      </c>
      <c r="F32" s="18"/>
      <c r="G32" s="66">
        <v>100</v>
      </c>
    </row>
    <row r="33" spans="1:8" ht="45">
      <c r="A33" s="16" t="s">
        <v>49</v>
      </c>
      <c r="B33" s="17">
        <v>902</v>
      </c>
      <c r="C33" s="18" t="s">
        <v>6</v>
      </c>
      <c r="D33" s="18" t="s">
        <v>11</v>
      </c>
      <c r="E33" s="18" t="s">
        <v>60</v>
      </c>
      <c r="F33" s="18" t="s">
        <v>50</v>
      </c>
      <c r="G33" s="66">
        <v>100</v>
      </c>
      <c r="H33" s="71">
        <v>100000</v>
      </c>
    </row>
    <row r="34" spans="1:7" ht="15">
      <c r="A34" s="55" t="s">
        <v>12</v>
      </c>
      <c r="B34" s="56">
        <v>902</v>
      </c>
      <c r="C34" s="57" t="s">
        <v>6</v>
      </c>
      <c r="D34" s="57" t="s">
        <v>33</v>
      </c>
      <c r="E34" s="57"/>
      <c r="F34" s="57"/>
      <c r="G34" s="90">
        <f>G37+G35</f>
        <v>1234.6000000000001</v>
      </c>
    </row>
    <row r="35" spans="1:7" ht="30">
      <c r="A35" s="16" t="s">
        <v>125</v>
      </c>
      <c r="B35" s="17">
        <v>902</v>
      </c>
      <c r="C35" s="18" t="s">
        <v>6</v>
      </c>
      <c r="D35" s="18" t="s">
        <v>33</v>
      </c>
      <c r="E35" s="18" t="s">
        <v>126</v>
      </c>
      <c r="F35" s="18"/>
      <c r="G35" s="66">
        <f>G36</f>
        <v>6.5</v>
      </c>
    </row>
    <row r="36" spans="1:9" ht="15">
      <c r="A36" s="16" t="s">
        <v>94</v>
      </c>
      <c r="B36" s="17">
        <v>902</v>
      </c>
      <c r="C36" s="18" t="s">
        <v>6</v>
      </c>
      <c r="D36" s="18" t="s">
        <v>33</v>
      </c>
      <c r="E36" s="18" t="s">
        <v>126</v>
      </c>
      <c r="F36" s="18" t="s">
        <v>41</v>
      </c>
      <c r="G36" s="74">
        <v>6.5</v>
      </c>
      <c r="H36" s="101">
        <v>6500</v>
      </c>
      <c r="I36" s="105">
        <v>-3500</v>
      </c>
    </row>
    <row r="37" spans="1:7" ht="30">
      <c r="A37" s="16" t="s">
        <v>14</v>
      </c>
      <c r="B37" s="17">
        <v>902</v>
      </c>
      <c r="C37" s="18" t="s">
        <v>6</v>
      </c>
      <c r="D37" s="18" t="s">
        <v>33</v>
      </c>
      <c r="E37" s="18" t="s">
        <v>57</v>
      </c>
      <c r="F37" s="18"/>
      <c r="G37" s="66">
        <f>SUM(G38:G44)</f>
        <v>1228.1000000000001</v>
      </c>
    </row>
    <row r="38" spans="1:8" ht="45">
      <c r="A38" s="16" t="s">
        <v>83</v>
      </c>
      <c r="B38" s="17">
        <v>902</v>
      </c>
      <c r="C38" s="18" t="s">
        <v>6</v>
      </c>
      <c r="D38" s="18" t="s">
        <v>33</v>
      </c>
      <c r="E38" s="18" t="s">
        <v>57</v>
      </c>
      <c r="F38" s="18" t="s">
        <v>39</v>
      </c>
      <c r="G38" s="66">
        <v>10</v>
      </c>
      <c r="H38" s="71">
        <v>10000</v>
      </c>
    </row>
    <row r="39" spans="1:9" ht="15">
      <c r="A39" s="16" t="s">
        <v>94</v>
      </c>
      <c r="B39" s="17">
        <v>902</v>
      </c>
      <c r="C39" s="18" t="s">
        <v>6</v>
      </c>
      <c r="D39" s="18" t="s">
        <v>33</v>
      </c>
      <c r="E39" s="18" t="s">
        <v>57</v>
      </c>
      <c r="F39" s="18" t="s">
        <v>41</v>
      </c>
      <c r="G39" s="53">
        <v>834.6</v>
      </c>
      <c r="H39" s="71">
        <v>834600</v>
      </c>
      <c r="I39" s="4"/>
    </row>
    <row r="40" spans="1:9" ht="15">
      <c r="A40" s="16" t="s">
        <v>88</v>
      </c>
      <c r="B40" s="17">
        <v>902</v>
      </c>
      <c r="C40" s="18" t="s">
        <v>6</v>
      </c>
      <c r="D40" s="18" t="s">
        <v>33</v>
      </c>
      <c r="E40" s="18" t="s">
        <v>57</v>
      </c>
      <c r="F40" s="18" t="s">
        <v>89</v>
      </c>
      <c r="G40" s="74">
        <v>70</v>
      </c>
      <c r="H40" s="101">
        <v>70000</v>
      </c>
      <c r="I40" s="115" t="s">
        <v>207</v>
      </c>
    </row>
    <row r="41" spans="1:10" ht="14.25" customHeight="1">
      <c r="A41" s="16" t="s">
        <v>170</v>
      </c>
      <c r="B41" s="17">
        <v>902</v>
      </c>
      <c r="C41" s="18" t="s">
        <v>6</v>
      </c>
      <c r="D41" s="18" t="s">
        <v>33</v>
      </c>
      <c r="E41" s="18" t="s">
        <v>57</v>
      </c>
      <c r="F41" s="18" t="s">
        <v>171</v>
      </c>
      <c r="G41" s="66">
        <v>2.2</v>
      </c>
      <c r="H41" s="71">
        <v>2179.7</v>
      </c>
      <c r="I41" s="4"/>
      <c r="J41" s="84"/>
    </row>
    <row r="42" spans="1:9" ht="15">
      <c r="A42" s="16" t="s">
        <v>45</v>
      </c>
      <c r="B42" s="17">
        <v>902</v>
      </c>
      <c r="C42" s="18" t="s">
        <v>6</v>
      </c>
      <c r="D42" s="18" t="s">
        <v>33</v>
      </c>
      <c r="E42" s="18" t="s">
        <v>57</v>
      </c>
      <c r="F42" s="18" t="s">
        <v>42</v>
      </c>
      <c r="G42" s="66">
        <v>12.7</v>
      </c>
      <c r="H42" s="71">
        <v>12700</v>
      </c>
      <c r="I42" s="78"/>
    </row>
    <row r="43" spans="1:8" ht="15">
      <c r="A43" s="16" t="s">
        <v>129</v>
      </c>
      <c r="B43" s="17">
        <v>902</v>
      </c>
      <c r="C43" s="18" t="s">
        <v>6</v>
      </c>
      <c r="D43" s="18" t="s">
        <v>33</v>
      </c>
      <c r="E43" s="18" t="s">
        <v>57</v>
      </c>
      <c r="F43" s="18" t="s">
        <v>115</v>
      </c>
      <c r="G43" s="66">
        <v>0.8</v>
      </c>
      <c r="H43" s="71">
        <v>820</v>
      </c>
    </row>
    <row r="44" spans="1:9" ht="30">
      <c r="A44" s="16" t="s">
        <v>127</v>
      </c>
      <c r="B44" s="17">
        <v>902</v>
      </c>
      <c r="C44" s="18" t="s">
        <v>6</v>
      </c>
      <c r="D44" s="18" t="s">
        <v>33</v>
      </c>
      <c r="E44" s="18" t="s">
        <v>57</v>
      </c>
      <c r="F44" s="18" t="s">
        <v>128</v>
      </c>
      <c r="G44" s="66">
        <v>297.8</v>
      </c>
      <c r="H44" s="71">
        <v>297820.3</v>
      </c>
      <c r="I44" s="4"/>
    </row>
    <row r="45" spans="1:7" ht="14.25">
      <c r="A45" s="59" t="s">
        <v>15</v>
      </c>
      <c r="B45" s="60">
        <v>902</v>
      </c>
      <c r="C45" s="61" t="s">
        <v>8</v>
      </c>
      <c r="D45" s="18"/>
      <c r="E45" s="18"/>
      <c r="F45" s="18"/>
      <c r="G45" s="88">
        <f>G46</f>
        <v>488</v>
      </c>
    </row>
    <row r="46" spans="1:7" ht="15">
      <c r="A46" s="55" t="s">
        <v>16</v>
      </c>
      <c r="B46" s="56">
        <v>902</v>
      </c>
      <c r="C46" s="57" t="s">
        <v>8</v>
      </c>
      <c r="D46" s="57" t="s">
        <v>9</v>
      </c>
      <c r="E46" s="62"/>
      <c r="F46" s="62"/>
      <c r="G46" s="90">
        <f>G47</f>
        <v>488</v>
      </c>
    </row>
    <row r="47" spans="1:7" ht="30">
      <c r="A47" s="16" t="s">
        <v>17</v>
      </c>
      <c r="B47" s="17">
        <v>902</v>
      </c>
      <c r="C47" s="18" t="s">
        <v>8</v>
      </c>
      <c r="D47" s="18" t="s">
        <v>9</v>
      </c>
      <c r="E47" s="18" t="s">
        <v>58</v>
      </c>
      <c r="F47" s="18"/>
      <c r="G47" s="66">
        <f>G48+G49+G51+G50</f>
        <v>488</v>
      </c>
    </row>
    <row r="48" spans="1:9" ht="15">
      <c r="A48" s="16" t="s">
        <v>52</v>
      </c>
      <c r="B48" s="17">
        <v>902</v>
      </c>
      <c r="C48" s="18" t="s">
        <v>8</v>
      </c>
      <c r="D48" s="18" t="s">
        <v>9</v>
      </c>
      <c r="E48" s="18" t="s">
        <v>58</v>
      </c>
      <c r="F48" s="18" t="s">
        <v>37</v>
      </c>
      <c r="G48" s="74">
        <v>368.1</v>
      </c>
      <c r="H48" s="101">
        <v>368088.71</v>
      </c>
      <c r="I48" s="105">
        <v>17268.71</v>
      </c>
    </row>
    <row r="49" spans="1:9" ht="45">
      <c r="A49" s="16" t="s">
        <v>90</v>
      </c>
      <c r="B49" s="17">
        <v>902</v>
      </c>
      <c r="C49" s="18" t="s">
        <v>8</v>
      </c>
      <c r="D49" s="18" t="s">
        <v>9</v>
      </c>
      <c r="E49" s="18" t="s">
        <v>58</v>
      </c>
      <c r="F49" s="18" t="s">
        <v>54</v>
      </c>
      <c r="G49" s="74">
        <v>110</v>
      </c>
      <c r="H49" s="101">
        <v>109954.78</v>
      </c>
      <c r="I49" s="105">
        <v>4004.78</v>
      </c>
    </row>
    <row r="50" spans="1:10" ht="45">
      <c r="A50" s="16" t="s">
        <v>83</v>
      </c>
      <c r="B50" s="17">
        <v>902</v>
      </c>
      <c r="C50" s="18" t="s">
        <v>8</v>
      </c>
      <c r="D50" s="18" t="s">
        <v>9</v>
      </c>
      <c r="E50" s="18" t="s">
        <v>58</v>
      </c>
      <c r="F50" s="18" t="s">
        <v>39</v>
      </c>
      <c r="G50" s="74">
        <v>1.7</v>
      </c>
      <c r="H50" s="101">
        <v>1711.92</v>
      </c>
      <c r="I50" s="105">
        <v>1711.92</v>
      </c>
      <c r="J50" s="102"/>
    </row>
    <row r="51" spans="1:10" ht="15">
      <c r="A51" s="16" t="s">
        <v>94</v>
      </c>
      <c r="B51" s="17">
        <v>902</v>
      </c>
      <c r="C51" s="18" t="s">
        <v>8</v>
      </c>
      <c r="D51" s="18" t="s">
        <v>9</v>
      </c>
      <c r="E51" s="18" t="s">
        <v>58</v>
      </c>
      <c r="F51" s="18" t="s">
        <v>41</v>
      </c>
      <c r="G51" s="74">
        <v>8.2</v>
      </c>
      <c r="H51" s="101">
        <v>8244.59</v>
      </c>
      <c r="I51" s="105">
        <v>-1711.92</v>
      </c>
      <c r="J51" s="114">
        <v>-13773.49</v>
      </c>
    </row>
    <row r="52" spans="1:7" ht="28.5">
      <c r="A52" s="59" t="s">
        <v>18</v>
      </c>
      <c r="B52" s="60">
        <v>902</v>
      </c>
      <c r="C52" s="61" t="s">
        <v>9</v>
      </c>
      <c r="D52" s="18"/>
      <c r="E52" s="18"/>
      <c r="F52" s="18"/>
      <c r="G52" s="88">
        <f>G53+G56</f>
        <v>401</v>
      </c>
    </row>
    <row r="53" spans="1:7" ht="45">
      <c r="A53" s="55" t="s">
        <v>117</v>
      </c>
      <c r="B53" s="56">
        <v>902</v>
      </c>
      <c r="C53" s="57" t="s">
        <v>9</v>
      </c>
      <c r="D53" s="57" t="s">
        <v>44</v>
      </c>
      <c r="E53" s="57"/>
      <c r="F53" s="57"/>
      <c r="G53" s="90">
        <v>1</v>
      </c>
    </row>
    <row r="54" spans="1:7" ht="15">
      <c r="A54" s="16" t="s">
        <v>118</v>
      </c>
      <c r="B54" s="17">
        <v>902</v>
      </c>
      <c r="C54" s="18" t="s">
        <v>9</v>
      </c>
      <c r="D54" s="18" t="s">
        <v>44</v>
      </c>
      <c r="E54" s="18" t="s">
        <v>119</v>
      </c>
      <c r="F54" s="18"/>
      <c r="G54" s="66">
        <v>1</v>
      </c>
    </row>
    <row r="55" spans="1:8" ht="15">
      <c r="A55" s="19" t="s">
        <v>120</v>
      </c>
      <c r="B55" s="13">
        <v>902</v>
      </c>
      <c r="C55" s="15" t="s">
        <v>9</v>
      </c>
      <c r="D55" s="15" t="s">
        <v>44</v>
      </c>
      <c r="E55" s="18" t="s">
        <v>119</v>
      </c>
      <c r="F55" s="18" t="s">
        <v>121</v>
      </c>
      <c r="G55" s="66">
        <v>1</v>
      </c>
      <c r="H55" s="71">
        <v>1000</v>
      </c>
    </row>
    <row r="56" spans="1:8" ht="30">
      <c r="A56" s="55" t="s">
        <v>105</v>
      </c>
      <c r="B56" s="56">
        <v>902</v>
      </c>
      <c r="C56" s="57" t="s">
        <v>9</v>
      </c>
      <c r="D56" s="57" t="s">
        <v>13</v>
      </c>
      <c r="E56" s="57"/>
      <c r="F56" s="57"/>
      <c r="G56" s="90">
        <f>G57</f>
        <v>400</v>
      </c>
      <c r="H56" s="71"/>
    </row>
    <row r="57" spans="1:8" ht="45">
      <c r="A57" s="16" t="s">
        <v>43</v>
      </c>
      <c r="B57" s="17">
        <v>902</v>
      </c>
      <c r="C57" s="18" t="s">
        <v>9</v>
      </c>
      <c r="D57" s="18" t="s">
        <v>13</v>
      </c>
      <c r="E57" s="18" t="s">
        <v>59</v>
      </c>
      <c r="F57" s="18"/>
      <c r="G57" s="66">
        <f>G58</f>
        <v>400</v>
      </c>
      <c r="H57" s="71"/>
    </row>
    <row r="58" spans="1:9" ht="15">
      <c r="A58" s="19" t="s">
        <v>94</v>
      </c>
      <c r="B58" s="13">
        <v>902</v>
      </c>
      <c r="C58" s="15" t="s">
        <v>9</v>
      </c>
      <c r="D58" s="15" t="s">
        <v>13</v>
      </c>
      <c r="E58" s="18" t="s">
        <v>59</v>
      </c>
      <c r="F58" s="18" t="s">
        <v>41</v>
      </c>
      <c r="G58" s="66">
        <v>400</v>
      </c>
      <c r="H58" s="71">
        <v>400000</v>
      </c>
      <c r="I58" s="96"/>
    </row>
    <row r="59" spans="1:7" ht="14.25">
      <c r="A59" s="20" t="s">
        <v>20</v>
      </c>
      <c r="B59" s="13">
        <v>902</v>
      </c>
      <c r="C59" s="14" t="s">
        <v>11</v>
      </c>
      <c r="D59" s="15"/>
      <c r="E59" s="15"/>
      <c r="F59" s="15"/>
      <c r="G59" s="88">
        <f>G60+G71</f>
        <v>6348.1</v>
      </c>
    </row>
    <row r="60" spans="1:7" ht="15">
      <c r="A60" s="55" t="s">
        <v>106</v>
      </c>
      <c r="B60" s="56">
        <v>902</v>
      </c>
      <c r="C60" s="57" t="s">
        <v>11</v>
      </c>
      <c r="D60" s="57" t="s">
        <v>44</v>
      </c>
      <c r="E60" s="62"/>
      <c r="F60" s="62"/>
      <c r="G60" s="90">
        <f>G62+G64+G66+G68+G61</f>
        <v>5937.1</v>
      </c>
    </row>
    <row r="61" spans="1:8" ht="30">
      <c r="A61" s="24" t="s">
        <v>180</v>
      </c>
      <c r="B61" s="21">
        <v>902</v>
      </c>
      <c r="C61" s="15" t="s">
        <v>11</v>
      </c>
      <c r="D61" s="15" t="s">
        <v>44</v>
      </c>
      <c r="E61" s="15" t="s">
        <v>179</v>
      </c>
      <c r="F61" s="15" t="s">
        <v>41</v>
      </c>
      <c r="G61" s="66">
        <v>250</v>
      </c>
      <c r="H61" s="80">
        <v>250000</v>
      </c>
    </row>
    <row r="62" spans="1:7" ht="45">
      <c r="A62" s="16" t="s">
        <v>174</v>
      </c>
      <c r="B62" s="17">
        <v>902</v>
      </c>
      <c r="C62" s="18" t="s">
        <v>11</v>
      </c>
      <c r="D62" s="18" t="s">
        <v>44</v>
      </c>
      <c r="E62" s="18" t="s">
        <v>78</v>
      </c>
      <c r="F62" s="18"/>
      <c r="G62" s="66">
        <f>G63+G70</f>
        <v>2128</v>
      </c>
    </row>
    <row r="63" spans="1:9" ht="30">
      <c r="A63" s="16" t="s">
        <v>40</v>
      </c>
      <c r="B63" s="17">
        <v>902</v>
      </c>
      <c r="C63" s="18" t="s">
        <v>11</v>
      </c>
      <c r="D63" s="18" t="s">
        <v>44</v>
      </c>
      <c r="E63" s="18" t="s">
        <v>78</v>
      </c>
      <c r="F63" s="18" t="s">
        <v>41</v>
      </c>
      <c r="G63" s="66">
        <v>2128</v>
      </c>
      <c r="H63" s="71">
        <v>2128000</v>
      </c>
      <c r="I63" s="106"/>
    </row>
    <row r="64" spans="1:8" ht="30">
      <c r="A64" s="16" t="s">
        <v>175</v>
      </c>
      <c r="B64" s="17">
        <v>902</v>
      </c>
      <c r="C64" s="18" t="s">
        <v>11</v>
      </c>
      <c r="D64" s="18" t="s">
        <v>44</v>
      </c>
      <c r="E64" s="18" t="s">
        <v>77</v>
      </c>
      <c r="F64" s="18"/>
      <c r="G64" s="66">
        <f>G65</f>
        <v>1000</v>
      </c>
      <c r="H64" s="71"/>
    </row>
    <row r="65" spans="1:8" ht="15">
      <c r="A65" s="16" t="s">
        <v>94</v>
      </c>
      <c r="B65" s="17">
        <v>902</v>
      </c>
      <c r="C65" s="18" t="s">
        <v>11</v>
      </c>
      <c r="D65" s="18" t="s">
        <v>44</v>
      </c>
      <c r="E65" s="18" t="s">
        <v>77</v>
      </c>
      <c r="F65" s="18" t="s">
        <v>41</v>
      </c>
      <c r="G65" s="66">
        <v>1000</v>
      </c>
      <c r="H65" s="71">
        <v>1000000</v>
      </c>
    </row>
    <row r="66" spans="1:8" ht="45">
      <c r="A66" s="16" t="s">
        <v>173</v>
      </c>
      <c r="B66" s="17">
        <v>902</v>
      </c>
      <c r="C66" s="18" t="s">
        <v>11</v>
      </c>
      <c r="D66" s="18" t="s">
        <v>44</v>
      </c>
      <c r="E66" s="18" t="s">
        <v>77</v>
      </c>
      <c r="F66" s="18"/>
      <c r="G66" s="66">
        <f>G67</f>
        <v>1691.6</v>
      </c>
      <c r="H66" s="71"/>
    </row>
    <row r="67" spans="1:9" ht="15">
      <c r="A67" s="16" t="s">
        <v>94</v>
      </c>
      <c r="B67" s="17">
        <v>902</v>
      </c>
      <c r="C67" s="18" t="s">
        <v>11</v>
      </c>
      <c r="D67" s="18" t="s">
        <v>44</v>
      </c>
      <c r="E67" s="18" t="s">
        <v>77</v>
      </c>
      <c r="F67" s="18" t="s">
        <v>41</v>
      </c>
      <c r="G67" s="66">
        <v>1691.6</v>
      </c>
      <c r="H67" s="71">
        <v>1691601.82</v>
      </c>
      <c r="I67" s="4"/>
    </row>
    <row r="68" spans="1:8" ht="30">
      <c r="A68" s="24" t="s">
        <v>122</v>
      </c>
      <c r="B68" s="21">
        <v>902</v>
      </c>
      <c r="C68" s="18" t="s">
        <v>11</v>
      </c>
      <c r="D68" s="18" t="s">
        <v>44</v>
      </c>
      <c r="E68" s="15" t="s">
        <v>113</v>
      </c>
      <c r="F68" s="15"/>
      <c r="G68" s="66">
        <f>G69</f>
        <v>867.5</v>
      </c>
      <c r="H68" s="71"/>
    </row>
    <row r="69" spans="1:8" ht="30">
      <c r="A69" s="19" t="s">
        <v>164</v>
      </c>
      <c r="B69" s="21">
        <v>902</v>
      </c>
      <c r="C69" s="18" t="s">
        <v>11</v>
      </c>
      <c r="D69" s="18" t="s">
        <v>44</v>
      </c>
      <c r="E69" s="15" t="s">
        <v>113</v>
      </c>
      <c r="F69" s="15" t="s">
        <v>163</v>
      </c>
      <c r="G69" s="53">
        <v>867.5</v>
      </c>
      <c r="H69" s="63">
        <v>867499.19</v>
      </c>
    </row>
    <row r="70" spans="1:8" ht="15" hidden="1">
      <c r="A70" s="19" t="s">
        <v>88</v>
      </c>
      <c r="B70" s="17">
        <v>902</v>
      </c>
      <c r="C70" s="18" t="s">
        <v>11</v>
      </c>
      <c r="D70" s="18" t="s">
        <v>44</v>
      </c>
      <c r="E70" s="18" t="s">
        <v>77</v>
      </c>
      <c r="F70" s="18" t="s">
        <v>89</v>
      </c>
      <c r="G70" s="66">
        <v>0</v>
      </c>
      <c r="H70" s="71"/>
    </row>
    <row r="71" spans="1:8" ht="15">
      <c r="A71" s="55" t="s">
        <v>92</v>
      </c>
      <c r="B71" s="56">
        <v>902</v>
      </c>
      <c r="C71" s="57" t="s">
        <v>11</v>
      </c>
      <c r="D71" s="57" t="s">
        <v>75</v>
      </c>
      <c r="E71" s="57"/>
      <c r="F71" s="57"/>
      <c r="G71" s="90">
        <f>G72</f>
        <v>411</v>
      </c>
      <c r="H71" s="71"/>
    </row>
    <row r="72" spans="1:8" ht="15">
      <c r="A72" s="19" t="s">
        <v>93</v>
      </c>
      <c r="B72" s="21">
        <v>902</v>
      </c>
      <c r="C72" s="15" t="s">
        <v>11</v>
      </c>
      <c r="D72" s="15" t="s">
        <v>75</v>
      </c>
      <c r="E72" s="15" t="s">
        <v>76</v>
      </c>
      <c r="F72" s="14"/>
      <c r="G72" s="66">
        <f>G73</f>
        <v>411</v>
      </c>
      <c r="H72" s="71"/>
    </row>
    <row r="73" spans="1:9" ht="15">
      <c r="A73" s="19" t="s">
        <v>94</v>
      </c>
      <c r="B73" s="21">
        <v>902</v>
      </c>
      <c r="C73" s="15" t="s">
        <v>11</v>
      </c>
      <c r="D73" s="15" t="s">
        <v>75</v>
      </c>
      <c r="E73" s="15" t="s">
        <v>76</v>
      </c>
      <c r="F73" s="15" t="s">
        <v>41</v>
      </c>
      <c r="G73" s="53">
        <v>411</v>
      </c>
      <c r="H73" s="71">
        <v>411000</v>
      </c>
      <c r="I73" s="96"/>
    </row>
    <row r="74" spans="1:7" ht="14.25">
      <c r="A74" s="20" t="s">
        <v>22</v>
      </c>
      <c r="B74" s="13">
        <v>902</v>
      </c>
      <c r="C74" s="14" t="s">
        <v>23</v>
      </c>
      <c r="D74" s="15"/>
      <c r="E74" s="15"/>
      <c r="F74" s="15"/>
      <c r="G74" s="88">
        <f>G75+G85+G90-0.1</f>
        <v>5396.2</v>
      </c>
    </row>
    <row r="75" spans="1:7" ht="15">
      <c r="A75" s="22" t="s">
        <v>24</v>
      </c>
      <c r="B75" s="13">
        <v>902</v>
      </c>
      <c r="C75" s="23" t="s">
        <v>23</v>
      </c>
      <c r="D75" s="23" t="s">
        <v>6</v>
      </c>
      <c r="E75" s="23"/>
      <c r="F75" s="14"/>
      <c r="G75" s="90">
        <f>G78+G81+G76</f>
        <v>1937.6999999999998</v>
      </c>
    </row>
    <row r="76" spans="1:7" ht="30">
      <c r="A76" s="16" t="s">
        <v>125</v>
      </c>
      <c r="B76" s="17">
        <v>902</v>
      </c>
      <c r="C76" s="18" t="s">
        <v>23</v>
      </c>
      <c r="D76" s="18" t="s">
        <v>6</v>
      </c>
      <c r="E76" s="18" t="s">
        <v>126</v>
      </c>
      <c r="F76" s="18"/>
      <c r="G76" s="66">
        <f>G77</f>
        <v>12.1</v>
      </c>
    </row>
    <row r="77" spans="1:8" ht="15">
      <c r="A77" s="16" t="s">
        <v>94</v>
      </c>
      <c r="B77" s="17">
        <v>902</v>
      </c>
      <c r="C77" s="18" t="s">
        <v>23</v>
      </c>
      <c r="D77" s="18" t="s">
        <v>6</v>
      </c>
      <c r="E77" s="18" t="s">
        <v>126</v>
      </c>
      <c r="F77" s="18" t="s">
        <v>41</v>
      </c>
      <c r="G77" s="66">
        <v>12.1</v>
      </c>
      <c r="H77" s="71">
        <v>12128</v>
      </c>
    </row>
    <row r="78" spans="1:7" ht="30">
      <c r="A78" s="24" t="s">
        <v>72</v>
      </c>
      <c r="B78" s="21">
        <v>902</v>
      </c>
      <c r="C78" s="25" t="s">
        <v>23</v>
      </c>
      <c r="D78" s="15" t="s">
        <v>6</v>
      </c>
      <c r="E78" s="15" t="s">
        <v>73</v>
      </c>
      <c r="F78" s="15"/>
      <c r="G78" s="66">
        <f>G79+G80</f>
        <v>1025.2</v>
      </c>
    </row>
    <row r="79" spans="1:8" ht="30">
      <c r="A79" s="19" t="s">
        <v>40</v>
      </c>
      <c r="B79" s="21">
        <v>902</v>
      </c>
      <c r="C79" s="25" t="s">
        <v>23</v>
      </c>
      <c r="D79" s="15" t="s">
        <v>6</v>
      </c>
      <c r="E79" s="15" t="s">
        <v>73</v>
      </c>
      <c r="F79" s="15" t="s">
        <v>41</v>
      </c>
      <c r="G79" s="66">
        <v>1010</v>
      </c>
      <c r="H79" s="71">
        <v>1010000</v>
      </c>
    </row>
    <row r="80" spans="1:10" ht="14.25" customHeight="1">
      <c r="A80" s="16" t="s">
        <v>170</v>
      </c>
      <c r="B80" s="17">
        <v>902</v>
      </c>
      <c r="C80" s="25" t="s">
        <v>23</v>
      </c>
      <c r="D80" s="15" t="s">
        <v>6</v>
      </c>
      <c r="E80" s="15" t="s">
        <v>73</v>
      </c>
      <c r="F80" s="18" t="s">
        <v>171</v>
      </c>
      <c r="G80" s="66">
        <v>15.2</v>
      </c>
      <c r="H80" s="71">
        <v>15172.43</v>
      </c>
      <c r="I80" s="4"/>
      <c r="J80" s="84"/>
    </row>
    <row r="81" spans="1:8" ht="30">
      <c r="A81" s="24" t="s">
        <v>82</v>
      </c>
      <c r="B81" s="21">
        <v>902</v>
      </c>
      <c r="C81" s="15" t="s">
        <v>23</v>
      </c>
      <c r="D81" s="15" t="s">
        <v>6</v>
      </c>
      <c r="E81" s="15" t="s">
        <v>61</v>
      </c>
      <c r="F81" s="15"/>
      <c r="G81" s="66">
        <f>G82+G83+G84</f>
        <v>900.4</v>
      </c>
      <c r="H81" s="71"/>
    </row>
    <row r="82" spans="1:9" ht="15">
      <c r="A82" s="19" t="s">
        <v>94</v>
      </c>
      <c r="B82" s="21">
        <v>902</v>
      </c>
      <c r="C82" s="15" t="s">
        <v>23</v>
      </c>
      <c r="D82" s="15" t="s">
        <v>6</v>
      </c>
      <c r="E82" s="15" t="s">
        <v>61</v>
      </c>
      <c r="F82" s="15" t="s">
        <v>41</v>
      </c>
      <c r="G82" s="74">
        <v>627.3</v>
      </c>
      <c r="H82" s="101">
        <v>627300.96</v>
      </c>
      <c r="I82" s="113">
        <v>220000</v>
      </c>
    </row>
    <row r="83" spans="1:9" ht="15">
      <c r="A83" s="19" t="s">
        <v>88</v>
      </c>
      <c r="B83" s="17">
        <v>902</v>
      </c>
      <c r="C83" s="15" t="s">
        <v>23</v>
      </c>
      <c r="D83" s="15" t="s">
        <v>6</v>
      </c>
      <c r="E83" s="15" t="s">
        <v>61</v>
      </c>
      <c r="F83" s="18" t="s">
        <v>89</v>
      </c>
      <c r="G83" s="74">
        <v>268.4</v>
      </c>
      <c r="H83" s="101">
        <v>268398.61</v>
      </c>
      <c r="I83" s="113">
        <v>15000</v>
      </c>
    </row>
    <row r="84" spans="1:10" ht="14.25" customHeight="1">
      <c r="A84" s="16" t="s">
        <v>170</v>
      </c>
      <c r="B84" s="17">
        <v>902</v>
      </c>
      <c r="C84" s="25" t="s">
        <v>23</v>
      </c>
      <c r="D84" s="15" t="s">
        <v>6</v>
      </c>
      <c r="E84" s="15" t="s">
        <v>61</v>
      </c>
      <c r="F84" s="18" t="s">
        <v>171</v>
      </c>
      <c r="G84" s="66">
        <v>4.7</v>
      </c>
      <c r="H84" s="71">
        <v>4665.29</v>
      </c>
      <c r="I84" s="4"/>
      <c r="J84" s="84"/>
    </row>
    <row r="85" spans="1:8" ht="15">
      <c r="A85" s="22" t="s">
        <v>25</v>
      </c>
      <c r="B85" s="26">
        <v>902</v>
      </c>
      <c r="C85" s="23" t="s">
        <v>23</v>
      </c>
      <c r="D85" s="23" t="s">
        <v>8</v>
      </c>
      <c r="E85" s="23"/>
      <c r="F85" s="23"/>
      <c r="G85" s="90">
        <f>G87+G86</f>
        <v>329.4</v>
      </c>
      <c r="H85" s="71"/>
    </row>
    <row r="86" spans="1:9" ht="30">
      <c r="A86" s="16" t="s">
        <v>125</v>
      </c>
      <c r="B86" s="17">
        <v>902</v>
      </c>
      <c r="C86" s="18" t="s">
        <v>23</v>
      </c>
      <c r="D86" s="18" t="s">
        <v>8</v>
      </c>
      <c r="E86" s="18" t="s">
        <v>126</v>
      </c>
      <c r="F86" s="18"/>
      <c r="G86" s="74">
        <v>3</v>
      </c>
      <c r="H86" s="64">
        <v>3000</v>
      </c>
      <c r="I86" s="105">
        <v>3000</v>
      </c>
    </row>
    <row r="87" spans="1:8" ht="15">
      <c r="A87" s="24" t="s">
        <v>47</v>
      </c>
      <c r="B87" s="21">
        <v>902</v>
      </c>
      <c r="C87" s="15" t="s">
        <v>23</v>
      </c>
      <c r="D87" s="15" t="s">
        <v>8</v>
      </c>
      <c r="E87" s="15" t="s">
        <v>62</v>
      </c>
      <c r="F87" s="15"/>
      <c r="G87" s="66">
        <f>G88+G89</f>
        <v>326.4</v>
      </c>
      <c r="H87" s="71"/>
    </row>
    <row r="88" spans="1:18" ht="30">
      <c r="A88" s="19" t="s">
        <v>178</v>
      </c>
      <c r="B88" s="21">
        <v>902</v>
      </c>
      <c r="C88" s="15" t="s">
        <v>23</v>
      </c>
      <c r="D88" s="15" t="s">
        <v>8</v>
      </c>
      <c r="E88" s="15" t="s">
        <v>62</v>
      </c>
      <c r="F88" s="15" t="s">
        <v>177</v>
      </c>
      <c r="G88" s="66">
        <v>38.4</v>
      </c>
      <c r="H88" s="71">
        <v>38400</v>
      </c>
      <c r="I88" s="4"/>
      <c r="J88" s="103"/>
      <c r="K88" s="103"/>
      <c r="L88" s="103"/>
      <c r="M88" s="103"/>
      <c r="N88" s="103"/>
      <c r="O88" s="103"/>
      <c r="P88" s="103"/>
      <c r="Q88" s="103"/>
      <c r="R88" s="103"/>
    </row>
    <row r="89" spans="1:8" ht="30">
      <c r="A89" s="19" t="s">
        <v>104</v>
      </c>
      <c r="B89" s="21">
        <v>902</v>
      </c>
      <c r="C89" s="15" t="s">
        <v>23</v>
      </c>
      <c r="D89" s="15" t="s">
        <v>8</v>
      </c>
      <c r="E89" s="15" t="s">
        <v>62</v>
      </c>
      <c r="F89" s="15" t="s">
        <v>41</v>
      </c>
      <c r="G89" s="66">
        <v>288</v>
      </c>
      <c r="H89" s="71">
        <v>288000</v>
      </c>
    </row>
    <row r="90" spans="1:7" ht="15">
      <c r="A90" s="22" t="s">
        <v>26</v>
      </c>
      <c r="B90" s="26">
        <v>902</v>
      </c>
      <c r="C90" s="23" t="s">
        <v>23</v>
      </c>
      <c r="D90" s="23" t="s">
        <v>9</v>
      </c>
      <c r="E90" s="25"/>
      <c r="F90" s="25"/>
      <c r="G90" s="90">
        <f>G92+G95+G97+G100+G91-0.1</f>
        <v>3129.2000000000003</v>
      </c>
    </row>
    <row r="91" spans="1:9" ht="30">
      <c r="A91" s="16" t="s">
        <v>125</v>
      </c>
      <c r="B91" s="17">
        <v>902</v>
      </c>
      <c r="C91" s="18" t="s">
        <v>23</v>
      </c>
      <c r="D91" s="18" t="s">
        <v>9</v>
      </c>
      <c r="E91" s="18" t="s">
        <v>126</v>
      </c>
      <c r="F91" s="18" t="s">
        <v>41</v>
      </c>
      <c r="G91" s="74">
        <v>3.5</v>
      </c>
      <c r="H91" s="64">
        <v>3500</v>
      </c>
      <c r="I91" s="105">
        <v>3500</v>
      </c>
    </row>
    <row r="92" spans="1:7" ht="15">
      <c r="A92" s="24" t="s">
        <v>131</v>
      </c>
      <c r="B92" s="21">
        <v>902</v>
      </c>
      <c r="C92" s="15" t="s">
        <v>23</v>
      </c>
      <c r="D92" s="15" t="s">
        <v>9</v>
      </c>
      <c r="E92" s="15" t="s">
        <v>130</v>
      </c>
      <c r="F92" s="14"/>
      <c r="G92" s="66">
        <f>G93+G94</f>
        <v>1630.2</v>
      </c>
    </row>
    <row r="93" spans="1:10" ht="15">
      <c r="A93" s="19" t="s">
        <v>94</v>
      </c>
      <c r="B93" s="21">
        <v>902</v>
      </c>
      <c r="C93" s="15" t="s">
        <v>23</v>
      </c>
      <c r="D93" s="15" t="s">
        <v>9</v>
      </c>
      <c r="E93" s="15" t="s">
        <v>130</v>
      </c>
      <c r="F93" s="15" t="s">
        <v>41</v>
      </c>
      <c r="G93" s="74">
        <v>490</v>
      </c>
      <c r="H93" s="101">
        <v>490000</v>
      </c>
      <c r="I93" s="114">
        <v>82527.76</v>
      </c>
      <c r="J93" s="114">
        <v>83472.24</v>
      </c>
    </row>
    <row r="94" spans="1:10" ht="15">
      <c r="A94" s="19" t="s">
        <v>88</v>
      </c>
      <c r="B94" s="21">
        <v>902</v>
      </c>
      <c r="C94" s="15" t="s">
        <v>23</v>
      </c>
      <c r="D94" s="15" t="s">
        <v>9</v>
      </c>
      <c r="E94" s="15" t="s">
        <v>130</v>
      </c>
      <c r="F94" s="15" t="s">
        <v>89</v>
      </c>
      <c r="G94" s="74">
        <v>1140.2</v>
      </c>
      <c r="H94" s="101">
        <v>1140161.9</v>
      </c>
      <c r="I94" s="105">
        <v>16161.9</v>
      </c>
      <c r="J94" s="105">
        <v>99000</v>
      </c>
    </row>
    <row r="95" spans="1:7" ht="30">
      <c r="A95" s="24" t="s">
        <v>95</v>
      </c>
      <c r="B95" s="21">
        <v>902</v>
      </c>
      <c r="C95" s="15" t="s">
        <v>23</v>
      </c>
      <c r="D95" s="15" t="s">
        <v>9</v>
      </c>
      <c r="E95" s="15" t="s">
        <v>63</v>
      </c>
      <c r="F95" s="14"/>
      <c r="G95" s="66">
        <f>G96</f>
        <v>120</v>
      </c>
    </row>
    <row r="96" spans="1:9" ht="15">
      <c r="A96" s="19" t="s">
        <v>94</v>
      </c>
      <c r="B96" s="21">
        <v>902</v>
      </c>
      <c r="C96" s="15" t="s">
        <v>23</v>
      </c>
      <c r="D96" s="15" t="s">
        <v>9</v>
      </c>
      <c r="E96" s="15" t="s">
        <v>63</v>
      </c>
      <c r="F96" s="15" t="s">
        <v>41</v>
      </c>
      <c r="G96" s="74">
        <v>120</v>
      </c>
      <c r="H96" s="101">
        <v>120000</v>
      </c>
      <c r="I96" s="113">
        <v>-50000</v>
      </c>
    </row>
    <row r="97" spans="1:7" ht="30">
      <c r="A97" s="24" t="s">
        <v>27</v>
      </c>
      <c r="B97" s="21">
        <v>902</v>
      </c>
      <c r="C97" s="15" t="s">
        <v>23</v>
      </c>
      <c r="D97" s="15" t="s">
        <v>9</v>
      </c>
      <c r="E97" s="15" t="s">
        <v>64</v>
      </c>
      <c r="F97" s="15"/>
      <c r="G97" s="66">
        <f>G98+G99</f>
        <v>805.2</v>
      </c>
    </row>
    <row r="98" spans="1:20" ht="15">
      <c r="A98" s="19" t="s">
        <v>94</v>
      </c>
      <c r="B98" s="21">
        <v>902</v>
      </c>
      <c r="C98" s="15" t="s">
        <v>23</v>
      </c>
      <c r="D98" s="15" t="s">
        <v>9</v>
      </c>
      <c r="E98" s="15" t="s">
        <v>64</v>
      </c>
      <c r="F98" s="15" t="s">
        <v>41</v>
      </c>
      <c r="G98" s="74">
        <v>799.2</v>
      </c>
      <c r="H98" s="64">
        <v>799164.61</v>
      </c>
      <c r="I98" s="105">
        <v>-16161.9</v>
      </c>
      <c r="J98" s="105">
        <v>-3000</v>
      </c>
      <c r="K98" s="114">
        <v>-82527.76</v>
      </c>
      <c r="L98" s="113">
        <v>-220000</v>
      </c>
      <c r="M98" s="116">
        <v>25171.83</v>
      </c>
      <c r="N98" s="114">
        <v>50000</v>
      </c>
      <c r="O98" s="114">
        <v>20000</v>
      </c>
      <c r="P98" s="113">
        <v>28000</v>
      </c>
      <c r="Q98" s="113">
        <v>64000</v>
      </c>
      <c r="R98" s="113">
        <v>-15000</v>
      </c>
      <c r="S98" s="113">
        <v>-99000</v>
      </c>
      <c r="T98" s="113">
        <v>-200000</v>
      </c>
    </row>
    <row r="99" spans="1:8" ht="15">
      <c r="A99" s="19" t="s">
        <v>116</v>
      </c>
      <c r="B99" s="21">
        <v>902</v>
      </c>
      <c r="C99" s="15" t="s">
        <v>23</v>
      </c>
      <c r="D99" s="15" t="s">
        <v>9</v>
      </c>
      <c r="E99" s="15" t="s">
        <v>64</v>
      </c>
      <c r="F99" s="15" t="s">
        <v>115</v>
      </c>
      <c r="G99" s="66">
        <v>6</v>
      </c>
      <c r="H99" s="71">
        <v>6000</v>
      </c>
    </row>
    <row r="100" spans="1:7" ht="30">
      <c r="A100" s="24" t="s">
        <v>96</v>
      </c>
      <c r="B100" s="21">
        <v>902</v>
      </c>
      <c r="C100" s="15" t="s">
        <v>23</v>
      </c>
      <c r="D100" s="15" t="s">
        <v>9</v>
      </c>
      <c r="E100" s="15" t="s">
        <v>113</v>
      </c>
      <c r="F100" s="15"/>
      <c r="G100" s="66">
        <f>G102+G101</f>
        <v>570.4</v>
      </c>
    </row>
    <row r="101" spans="1:8" ht="30">
      <c r="A101" s="19" t="s">
        <v>164</v>
      </c>
      <c r="B101" s="21">
        <v>902</v>
      </c>
      <c r="C101" s="15" t="s">
        <v>23</v>
      </c>
      <c r="D101" s="15" t="s">
        <v>9</v>
      </c>
      <c r="E101" s="15" t="s">
        <v>113</v>
      </c>
      <c r="F101" s="15" t="s">
        <v>163</v>
      </c>
      <c r="G101" s="53">
        <v>104.6</v>
      </c>
      <c r="H101" s="71">
        <v>104552.05</v>
      </c>
    </row>
    <row r="102" spans="1:9" ht="15">
      <c r="A102" s="19" t="s">
        <v>94</v>
      </c>
      <c r="B102" s="21">
        <v>902</v>
      </c>
      <c r="C102" s="15" t="s">
        <v>23</v>
      </c>
      <c r="D102" s="15" t="s">
        <v>9</v>
      </c>
      <c r="E102" s="15" t="s">
        <v>113</v>
      </c>
      <c r="F102" s="15" t="s">
        <v>41</v>
      </c>
      <c r="G102" s="53">
        <v>465.8</v>
      </c>
      <c r="H102" s="71">
        <v>465783.64</v>
      </c>
      <c r="I102" s="96"/>
    </row>
    <row r="103" spans="1:14" ht="14.25">
      <c r="A103" s="20" t="s">
        <v>181</v>
      </c>
      <c r="B103" s="13">
        <v>902</v>
      </c>
      <c r="C103" s="14" t="s">
        <v>182</v>
      </c>
      <c r="D103" s="14"/>
      <c r="E103" s="14"/>
      <c r="F103" s="14"/>
      <c r="G103" s="36">
        <f>G104</f>
        <v>51.3</v>
      </c>
      <c r="H103" s="102"/>
      <c r="L103" s="104"/>
      <c r="M103" s="104"/>
      <c r="N103" s="104"/>
    </row>
    <row r="104" spans="1:14" ht="30">
      <c r="A104" s="22" t="s">
        <v>183</v>
      </c>
      <c r="B104" s="26">
        <v>902</v>
      </c>
      <c r="C104" s="23" t="s">
        <v>182</v>
      </c>
      <c r="D104" s="23" t="s">
        <v>23</v>
      </c>
      <c r="E104" s="14"/>
      <c r="F104" s="14"/>
      <c r="G104" s="36">
        <f>G105+G107+G109</f>
        <v>51.3</v>
      </c>
      <c r="H104"/>
      <c r="L104" s="104"/>
      <c r="M104" s="104"/>
      <c r="N104" s="104"/>
    </row>
    <row r="105" spans="1:14" ht="15">
      <c r="A105" s="16" t="s">
        <v>184</v>
      </c>
      <c r="B105" s="21">
        <v>902</v>
      </c>
      <c r="C105" s="15" t="s">
        <v>182</v>
      </c>
      <c r="D105" s="15" t="s">
        <v>23</v>
      </c>
      <c r="E105" s="15" t="s">
        <v>65</v>
      </c>
      <c r="F105" s="15"/>
      <c r="G105" s="39">
        <f>G106</f>
        <v>22.1</v>
      </c>
      <c r="H105"/>
      <c r="L105" s="104"/>
      <c r="M105" s="104"/>
      <c r="N105" s="104"/>
    </row>
    <row r="106" spans="1:14" ht="15">
      <c r="A106" s="24" t="s">
        <v>185</v>
      </c>
      <c r="B106" s="17">
        <v>902</v>
      </c>
      <c r="C106" s="15" t="s">
        <v>182</v>
      </c>
      <c r="D106" s="15" t="s">
        <v>23</v>
      </c>
      <c r="E106" s="18" t="s">
        <v>65</v>
      </c>
      <c r="F106" s="18" t="s">
        <v>41</v>
      </c>
      <c r="G106" s="74">
        <v>22.1</v>
      </c>
      <c r="H106" s="101">
        <v>22100</v>
      </c>
      <c r="I106" s="105">
        <v>9200</v>
      </c>
      <c r="L106" s="104"/>
      <c r="M106" s="104"/>
      <c r="N106" s="104"/>
    </row>
    <row r="107" spans="1:14" ht="15">
      <c r="A107" s="16" t="s">
        <v>36</v>
      </c>
      <c r="B107" s="21">
        <v>902</v>
      </c>
      <c r="C107" s="15" t="s">
        <v>182</v>
      </c>
      <c r="D107" s="15" t="s">
        <v>23</v>
      </c>
      <c r="E107" s="15" t="s">
        <v>51</v>
      </c>
      <c r="F107" s="15"/>
      <c r="G107" s="39">
        <v>20</v>
      </c>
      <c r="H107" s="71"/>
      <c r="L107" s="104"/>
      <c r="M107" s="104"/>
      <c r="N107" s="104"/>
    </row>
    <row r="108" spans="1:14" ht="30">
      <c r="A108" s="24" t="s">
        <v>186</v>
      </c>
      <c r="B108" s="17">
        <v>902</v>
      </c>
      <c r="C108" s="15" t="s">
        <v>182</v>
      </c>
      <c r="D108" s="15" t="s">
        <v>23</v>
      </c>
      <c r="E108" s="18" t="s">
        <v>51</v>
      </c>
      <c r="F108" s="18" t="s">
        <v>41</v>
      </c>
      <c r="G108" s="53">
        <v>20</v>
      </c>
      <c r="H108" s="71">
        <v>20020</v>
      </c>
      <c r="L108" s="104"/>
      <c r="M108" s="104"/>
      <c r="N108" s="104"/>
    </row>
    <row r="109" spans="1:14" ht="30">
      <c r="A109" s="16" t="s">
        <v>38</v>
      </c>
      <c r="B109" s="21">
        <v>902</v>
      </c>
      <c r="C109" s="15" t="s">
        <v>182</v>
      </c>
      <c r="D109" s="15" t="s">
        <v>23</v>
      </c>
      <c r="E109" s="15" t="s">
        <v>55</v>
      </c>
      <c r="F109" s="15"/>
      <c r="G109" s="39">
        <f>G110</f>
        <v>9.2</v>
      </c>
      <c r="H109" s="71"/>
      <c r="L109" s="104"/>
      <c r="M109" s="104"/>
      <c r="N109" s="104"/>
    </row>
    <row r="110" spans="1:14" ht="30">
      <c r="A110" s="24" t="s">
        <v>206</v>
      </c>
      <c r="B110" s="17">
        <v>902</v>
      </c>
      <c r="C110" s="15" t="s">
        <v>182</v>
      </c>
      <c r="D110" s="15" t="s">
        <v>23</v>
      </c>
      <c r="E110" s="18" t="s">
        <v>55</v>
      </c>
      <c r="F110" s="18" t="s">
        <v>41</v>
      </c>
      <c r="G110" s="74">
        <v>9.2</v>
      </c>
      <c r="H110" s="101">
        <v>9200</v>
      </c>
      <c r="I110" s="105">
        <v>9200</v>
      </c>
      <c r="L110" s="104"/>
      <c r="M110" s="104"/>
      <c r="N110" s="104"/>
    </row>
    <row r="111" spans="1:23" ht="14.25">
      <c r="A111" s="20" t="s">
        <v>110</v>
      </c>
      <c r="B111" s="13">
        <v>902</v>
      </c>
      <c r="C111" s="14" t="s">
        <v>21</v>
      </c>
      <c r="D111" s="14"/>
      <c r="E111" s="14"/>
      <c r="F111" s="14"/>
      <c r="G111" s="88">
        <f>G112</f>
        <v>7186.4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5">
      <c r="A112" s="22" t="s">
        <v>28</v>
      </c>
      <c r="B112" s="26">
        <v>902</v>
      </c>
      <c r="C112" s="23" t="s">
        <v>21</v>
      </c>
      <c r="D112" s="23" t="s">
        <v>6</v>
      </c>
      <c r="E112" s="14"/>
      <c r="F112" s="14"/>
      <c r="G112" s="90">
        <f>G113+G120+G127+G129</f>
        <v>7186.4</v>
      </c>
      <c r="K112" s="28"/>
      <c r="L112" s="29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30">
      <c r="A113" s="24" t="s">
        <v>29</v>
      </c>
      <c r="B113" s="21">
        <v>902</v>
      </c>
      <c r="C113" s="15" t="s">
        <v>21</v>
      </c>
      <c r="D113" s="15" t="s">
        <v>6</v>
      </c>
      <c r="E113" s="15" t="s">
        <v>65</v>
      </c>
      <c r="F113" s="15"/>
      <c r="G113" s="93">
        <f>G114+G115+G116+G117+G118+G119</f>
        <v>4702</v>
      </c>
      <c r="K113" s="30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">
      <c r="A114" s="24" t="s">
        <v>98</v>
      </c>
      <c r="B114" s="21">
        <v>902</v>
      </c>
      <c r="C114" s="15" t="s">
        <v>21</v>
      </c>
      <c r="D114" s="15" t="s">
        <v>6</v>
      </c>
      <c r="E114" s="15" t="s">
        <v>65</v>
      </c>
      <c r="F114" s="15" t="s">
        <v>46</v>
      </c>
      <c r="G114" s="53">
        <v>2087</v>
      </c>
      <c r="H114" s="75">
        <v>2087016</v>
      </c>
      <c r="I114" s="114">
        <v>-2000</v>
      </c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45">
      <c r="A115" s="24" t="s">
        <v>97</v>
      </c>
      <c r="B115" s="21">
        <v>902</v>
      </c>
      <c r="C115" s="15" t="s">
        <v>21</v>
      </c>
      <c r="D115" s="15" t="s">
        <v>6</v>
      </c>
      <c r="E115" s="15" t="s">
        <v>65</v>
      </c>
      <c r="F115" s="15" t="s">
        <v>66</v>
      </c>
      <c r="G115" s="74">
        <v>822.6</v>
      </c>
      <c r="H115" s="101">
        <v>822592</v>
      </c>
      <c r="I115" s="118">
        <v>30000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30">
      <c r="A116" s="24" t="s">
        <v>71</v>
      </c>
      <c r="B116" s="21">
        <v>902</v>
      </c>
      <c r="C116" s="15" t="s">
        <v>21</v>
      </c>
      <c r="D116" s="15" t="s">
        <v>6</v>
      </c>
      <c r="E116" s="15" t="s">
        <v>65</v>
      </c>
      <c r="F116" s="15" t="s">
        <v>39</v>
      </c>
      <c r="G116" s="74">
        <v>94</v>
      </c>
      <c r="H116" s="101">
        <v>94000</v>
      </c>
      <c r="I116" s="114">
        <v>10000</v>
      </c>
      <c r="J116" t="s">
        <v>209</v>
      </c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">
      <c r="A117" s="19" t="s">
        <v>94</v>
      </c>
      <c r="B117" s="21">
        <v>902</v>
      </c>
      <c r="C117" s="15" t="s">
        <v>21</v>
      </c>
      <c r="D117" s="15" t="s">
        <v>6</v>
      </c>
      <c r="E117" s="15" t="s">
        <v>65</v>
      </c>
      <c r="F117" s="15" t="s">
        <v>41</v>
      </c>
      <c r="G117" s="74">
        <v>1425.9</v>
      </c>
      <c r="H117" s="101">
        <v>1425851.5</v>
      </c>
      <c r="I117" s="108">
        <v>-9200</v>
      </c>
      <c r="J117" s="105">
        <v>-200</v>
      </c>
      <c r="K117" s="105">
        <v>150</v>
      </c>
      <c r="L117" s="114">
        <v>40000</v>
      </c>
      <c r="M117" s="113">
        <v>901</v>
      </c>
      <c r="N117" s="113">
        <v>-50000</v>
      </c>
      <c r="O117" s="113">
        <v>200000</v>
      </c>
      <c r="P117" s="28"/>
      <c r="Q117" s="28"/>
      <c r="R117" s="28"/>
      <c r="S117" s="28"/>
      <c r="T117" s="28"/>
      <c r="U117" s="28"/>
      <c r="V117" s="28"/>
      <c r="W117" s="28"/>
    </row>
    <row r="118" spans="1:23" ht="15">
      <c r="A118" s="19" t="s">
        <v>88</v>
      </c>
      <c r="B118" s="21">
        <v>902</v>
      </c>
      <c r="C118" s="15" t="s">
        <v>21</v>
      </c>
      <c r="D118" s="15" t="s">
        <v>6</v>
      </c>
      <c r="E118" s="15" t="s">
        <v>65</v>
      </c>
      <c r="F118" s="15" t="s">
        <v>89</v>
      </c>
      <c r="G118" s="74">
        <v>272</v>
      </c>
      <c r="H118" s="101">
        <v>272000</v>
      </c>
      <c r="I118" s="114">
        <v>-26000</v>
      </c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9" ht="30">
      <c r="A119" s="16" t="s">
        <v>127</v>
      </c>
      <c r="B119" s="17">
        <v>902</v>
      </c>
      <c r="C119" s="15" t="s">
        <v>21</v>
      </c>
      <c r="D119" s="15" t="s">
        <v>6</v>
      </c>
      <c r="E119" s="15" t="s">
        <v>65</v>
      </c>
      <c r="F119" s="18" t="s">
        <v>128</v>
      </c>
      <c r="G119" s="74">
        <v>0.5</v>
      </c>
      <c r="H119" s="101">
        <v>500</v>
      </c>
      <c r="I119" s="119">
        <v>200</v>
      </c>
    </row>
    <row r="120" spans="1:23" ht="15">
      <c r="A120" s="24" t="s">
        <v>30</v>
      </c>
      <c r="B120" s="21">
        <v>902</v>
      </c>
      <c r="C120" s="15" t="s">
        <v>21</v>
      </c>
      <c r="D120" s="15" t="s">
        <v>6</v>
      </c>
      <c r="E120" s="15" t="s">
        <v>67</v>
      </c>
      <c r="F120" s="15"/>
      <c r="G120" s="66">
        <f>G121+G122+G123+G124+G125+G126</f>
        <v>1381.3999999999999</v>
      </c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5">
      <c r="A121" s="24" t="s">
        <v>68</v>
      </c>
      <c r="B121" s="21">
        <v>902</v>
      </c>
      <c r="C121" s="15" t="s">
        <v>21</v>
      </c>
      <c r="D121" s="15" t="s">
        <v>6</v>
      </c>
      <c r="E121" s="15" t="s">
        <v>67</v>
      </c>
      <c r="F121" s="15" t="s">
        <v>46</v>
      </c>
      <c r="G121" s="66">
        <v>768</v>
      </c>
      <c r="H121" s="71">
        <v>768010</v>
      </c>
      <c r="K121" s="31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45">
      <c r="A122" s="16" t="s">
        <v>124</v>
      </c>
      <c r="B122" s="21">
        <v>902</v>
      </c>
      <c r="C122" s="15" t="s">
        <v>21</v>
      </c>
      <c r="D122" s="15" t="s">
        <v>6</v>
      </c>
      <c r="E122" s="15" t="s">
        <v>67</v>
      </c>
      <c r="F122" s="15" t="s">
        <v>134</v>
      </c>
      <c r="G122" s="74">
        <v>0</v>
      </c>
      <c r="H122" s="101">
        <v>0</v>
      </c>
      <c r="I122" s="118">
        <v>-30000</v>
      </c>
      <c r="K122" s="31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45">
      <c r="A123" s="24" t="s">
        <v>97</v>
      </c>
      <c r="B123" s="21">
        <v>902</v>
      </c>
      <c r="C123" s="15" t="s">
        <v>21</v>
      </c>
      <c r="D123" s="15" t="s">
        <v>6</v>
      </c>
      <c r="E123" s="15" t="s">
        <v>67</v>
      </c>
      <c r="F123" s="15" t="s">
        <v>66</v>
      </c>
      <c r="G123" s="66">
        <v>269</v>
      </c>
      <c r="H123" s="71">
        <v>268951</v>
      </c>
      <c r="K123" s="31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30">
      <c r="A124" s="24" t="s">
        <v>71</v>
      </c>
      <c r="B124" s="21">
        <v>902</v>
      </c>
      <c r="C124" s="15" t="s">
        <v>21</v>
      </c>
      <c r="D124" s="15" t="s">
        <v>6</v>
      </c>
      <c r="E124" s="15" t="s">
        <v>67</v>
      </c>
      <c r="F124" s="15" t="s">
        <v>39</v>
      </c>
      <c r="G124" s="66">
        <v>42</v>
      </c>
      <c r="H124" s="71">
        <v>42000</v>
      </c>
      <c r="K124" s="31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5">
      <c r="A125" s="19" t="s">
        <v>94</v>
      </c>
      <c r="B125" s="21">
        <v>902</v>
      </c>
      <c r="C125" s="15" t="s">
        <v>21</v>
      </c>
      <c r="D125" s="15" t="s">
        <v>6</v>
      </c>
      <c r="E125" s="15" t="s">
        <v>67</v>
      </c>
      <c r="F125" s="15" t="s">
        <v>41</v>
      </c>
      <c r="G125" s="74">
        <v>148.6</v>
      </c>
      <c r="H125" s="101">
        <v>148629.5</v>
      </c>
      <c r="I125" s="110">
        <v>-150</v>
      </c>
      <c r="J125" s="113">
        <v>-5819.5</v>
      </c>
      <c r="K125" s="113">
        <v>-901</v>
      </c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5">
      <c r="A126" s="19" t="s">
        <v>88</v>
      </c>
      <c r="B126" s="21">
        <v>902</v>
      </c>
      <c r="C126" s="15" t="s">
        <v>21</v>
      </c>
      <c r="D126" s="15" t="s">
        <v>6</v>
      </c>
      <c r="E126" s="15" t="s">
        <v>67</v>
      </c>
      <c r="F126" s="15" t="s">
        <v>89</v>
      </c>
      <c r="G126" s="74">
        <v>153.8</v>
      </c>
      <c r="H126" s="101">
        <v>153800</v>
      </c>
      <c r="I126" s="114">
        <v>-19000</v>
      </c>
      <c r="K126" s="31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75">
      <c r="A127" s="24" t="s">
        <v>99</v>
      </c>
      <c r="B127" s="21">
        <v>902</v>
      </c>
      <c r="C127" s="15" t="s">
        <v>21</v>
      </c>
      <c r="D127" s="15" t="s">
        <v>6</v>
      </c>
      <c r="E127" s="15" t="s">
        <v>79</v>
      </c>
      <c r="F127" s="15"/>
      <c r="G127" s="66">
        <f>G128</f>
        <v>882.4</v>
      </c>
      <c r="K127" s="31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5">
      <c r="A128" s="24" t="s">
        <v>98</v>
      </c>
      <c r="B128" s="21">
        <v>902</v>
      </c>
      <c r="C128" s="15" t="s">
        <v>21</v>
      </c>
      <c r="D128" s="15" t="s">
        <v>6</v>
      </c>
      <c r="E128" s="15" t="s">
        <v>79</v>
      </c>
      <c r="F128" s="15" t="s">
        <v>46</v>
      </c>
      <c r="G128" s="74">
        <v>882.4</v>
      </c>
      <c r="H128" s="101">
        <v>882430</v>
      </c>
      <c r="I128" s="114">
        <v>211280</v>
      </c>
      <c r="J128" s="109" t="s">
        <v>202</v>
      </c>
      <c r="K128" s="31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5">
      <c r="A129" s="24" t="s">
        <v>81</v>
      </c>
      <c r="B129" s="21">
        <v>902</v>
      </c>
      <c r="C129" s="15" t="s">
        <v>21</v>
      </c>
      <c r="D129" s="15" t="s">
        <v>6</v>
      </c>
      <c r="E129" s="15" t="s">
        <v>80</v>
      </c>
      <c r="F129" s="15"/>
      <c r="G129" s="66">
        <f>G130</f>
        <v>220.6</v>
      </c>
      <c r="I129" s="111"/>
      <c r="J129" s="109"/>
      <c r="K129" s="31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5">
      <c r="A130" s="24" t="s">
        <v>98</v>
      </c>
      <c r="B130" s="21">
        <v>902</v>
      </c>
      <c r="C130" s="15" t="s">
        <v>21</v>
      </c>
      <c r="D130" s="15" t="s">
        <v>6</v>
      </c>
      <c r="E130" s="15" t="s">
        <v>80</v>
      </c>
      <c r="F130" s="15" t="s">
        <v>46</v>
      </c>
      <c r="G130" s="74">
        <v>220.6</v>
      </c>
      <c r="H130" s="101">
        <v>220607</v>
      </c>
      <c r="I130" s="114">
        <v>28000</v>
      </c>
      <c r="J130" s="114">
        <v>19000</v>
      </c>
      <c r="K130" s="114">
        <v>5819.5</v>
      </c>
      <c r="L130" s="109" t="s">
        <v>203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4.25">
      <c r="A131" s="20" t="s">
        <v>31</v>
      </c>
      <c r="B131" s="13">
        <v>902</v>
      </c>
      <c r="C131" s="14" t="s">
        <v>19</v>
      </c>
      <c r="D131" s="15"/>
      <c r="E131" s="15"/>
      <c r="F131" s="15"/>
      <c r="G131" s="88">
        <f>G132</f>
        <v>537.4</v>
      </c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7" ht="15">
      <c r="A132" s="22" t="s">
        <v>48</v>
      </c>
      <c r="B132" s="26">
        <v>902</v>
      </c>
      <c r="C132" s="23" t="s">
        <v>19</v>
      </c>
      <c r="D132" s="23" t="s">
        <v>6</v>
      </c>
      <c r="E132" s="23"/>
      <c r="F132" s="23"/>
      <c r="G132" s="90">
        <f>G133</f>
        <v>537.4</v>
      </c>
    </row>
    <row r="133" spans="1:7" ht="30">
      <c r="A133" s="24" t="s">
        <v>101</v>
      </c>
      <c r="B133" s="21">
        <v>902</v>
      </c>
      <c r="C133" s="15" t="s">
        <v>19</v>
      </c>
      <c r="D133" s="15" t="s">
        <v>6</v>
      </c>
      <c r="E133" s="15" t="s">
        <v>70</v>
      </c>
      <c r="F133" s="15"/>
      <c r="G133" s="66">
        <f>G134</f>
        <v>537.4</v>
      </c>
    </row>
    <row r="134" spans="1:8" ht="15">
      <c r="A134" s="19" t="s">
        <v>100</v>
      </c>
      <c r="B134" s="21">
        <v>902</v>
      </c>
      <c r="C134" s="15" t="s">
        <v>19</v>
      </c>
      <c r="D134" s="15" t="s">
        <v>6</v>
      </c>
      <c r="E134" s="15" t="s">
        <v>70</v>
      </c>
      <c r="F134" s="15" t="s">
        <v>114</v>
      </c>
      <c r="G134" s="66">
        <v>537.4</v>
      </c>
      <c r="H134" s="71">
        <v>537443</v>
      </c>
    </row>
    <row r="135" spans="1:7" ht="14.25">
      <c r="A135" s="20" t="s">
        <v>34</v>
      </c>
      <c r="B135" s="13">
        <v>902</v>
      </c>
      <c r="C135" s="14" t="s">
        <v>32</v>
      </c>
      <c r="D135" s="15"/>
      <c r="E135" s="15"/>
      <c r="F135" s="15"/>
      <c r="G135" s="88">
        <f>G136</f>
        <v>7</v>
      </c>
    </row>
    <row r="136" spans="1:7" ht="15">
      <c r="A136" s="22" t="s">
        <v>107</v>
      </c>
      <c r="B136" s="26">
        <v>902</v>
      </c>
      <c r="C136" s="23" t="s">
        <v>32</v>
      </c>
      <c r="D136" s="23" t="s">
        <v>8</v>
      </c>
      <c r="E136" s="23"/>
      <c r="F136" s="23"/>
      <c r="G136" s="90">
        <f>G137</f>
        <v>7</v>
      </c>
    </row>
    <row r="137" spans="1:7" ht="30">
      <c r="A137" s="24" t="s">
        <v>35</v>
      </c>
      <c r="B137" s="21">
        <v>902</v>
      </c>
      <c r="C137" s="15" t="s">
        <v>32</v>
      </c>
      <c r="D137" s="15" t="s">
        <v>8</v>
      </c>
      <c r="E137" s="15" t="s">
        <v>69</v>
      </c>
      <c r="F137" s="23"/>
      <c r="G137" s="66">
        <f>G138</f>
        <v>7</v>
      </c>
    </row>
    <row r="138" spans="1:9" ht="15">
      <c r="A138" s="19" t="s">
        <v>94</v>
      </c>
      <c r="B138" s="21">
        <v>902</v>
      </c>
      <c r="C138" s="15" t="s">
        <v>32</v>
      </c>
      <c r="D138" s="15" t="s">
        <v>8</v>
      </c>
      <c r="E138" s="15" t="s">
        <v>69</v>
      </c>
      <c r="F138" s="15" t="s">
        <v>41</v>
      </c>
      <c r="G138" s="74">
        <v>7</v>
      </c>
      <c r="H138" s="101">
        <v>7000</v>
      </c>
      <c r="I138" s="114">
        <v>-28000</v>
      </c>
    </row>
    <row r="139" spans="1:8" ht="14.25">
      <c r="A139" s="20" t="s">
        <v>4</v>
      </c>
      <c r="B139" s="27"/>
      <c r="C139" s="15"/>
      <c r="D139" s="15"/>
      <c r="E139" s="15"/>
      <c r="F139" s="15"/>
      <c r="G139" s="94">
        <f>G10+G45+G52+G59+G74+G111+G131+G135+G103+0.1</f>
        <v>25825.500000000004</v>
      </c>
      <c r="H139" s="80">
        <f>SUM(H13:H138)</f>
        <v>25825471.5</v>
      </c>
    </row>
    <row r="140" ht="12.75">
      <c r="F140" s="4"/>
    </row>
    <row r="141" ht="12.75">
      <c r="H141" s="95">
        <v>22857429.68</v>
      </c>
    </row>
    <row r="142" ht="12.75">
      <c r="H142" s="80">
        <v>2968041.82</v>
      </c>
    </row>
    <row r="143" ht="12.75">
      <c r="H143" s="80">
        <f>H141+H142-H139</f>
        <v>0</v>
      </c>
    </row>
    <row r="144" ht="12.75"/>
    <row r="145" ht="12.75">
      <c r="H145" s="99"/>
    </row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</sheetData>
  <sheetProtection/>
  <mergeCells count="2">
    <mergeCell ref="E4:G4"/>
    <mergeCell ref="A6:G6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Qwer</cp:lastModifiedBy>
  <cp:lastPrinted>2023-12-15T13:18:35Z</cp:lastPrinted>
  <dcterms:created xsi:type="dcterms:W3CDTF">2007-11-22T12:52:49Z</dcterms:created>
  <dcterms:modified xsi:type="dcterms:W3CDTF">2023-12-22T12:52:45Z</dcterms:modified>
  <cp:category/>
  <cp:version/>
  <cp:contentType/>
  <cp:contentStatus/>
</cp:coreProperties>
</file>