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2"/>
  </bookViews>
  <sheets>
    <sheet name="08.11.2023" sheetId="1" r:id="rId1"/>
    <sheet name="20.12.2023" sheetId="2" r:id="rId2"/>
    <sheet name="20.12.2023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G11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  <comment ref="H9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  <author>виктор</author>
  </authors>
  <commentList>
    <comment ref="G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H9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G11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  <author>виктор</author>
  </authors>
  <commentList>
    <comment ref="G6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A9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H10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G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2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<sst xmlns="http://schemas.openxmlformats.org/spreadsheetml/2006/main" count="1598" uniqueCount="162">
  <si>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</si>
  <si>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</si>
  <si>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</si>
  <si>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</si>
  <si>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</si>
  <si>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</si>
  <si>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</si>
  <si>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</si>
  <si>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</si>
  <si>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</si>
  <si>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</si>
  <si>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</si>
  <si>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</si>
  <si>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</si>
  <si>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</si>
  <si>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</si>
  <si>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</si>
  <si>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</si>
  <si>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</si>
  <si>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</si>
  <si>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</si>
  <si>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</si>
  <si>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</si>
  <si>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</si>
  <si>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</si>
  <si>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</si>
  <si>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</si>
  <si>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</si>
  <si>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</si>
  <si>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</si>
  <si>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</si>
  <si>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</si>
  <si>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</si>
  <si>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</si>
  <si>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</si>
  <si>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</si>
  <si>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</si>
  <si>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</si>
  <si>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</si>
  <si>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</si>
  <si>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</si>
  <si>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</si>
  <si>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</si>
  <si>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</si>
  <si>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</si>
  <si>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</si>
  <si>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</si>
  <si>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</si>
  <si>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</si>
  <si>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</si>
  <si>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</si>
  <si>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</si>
  <si>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</si>
  <si>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</si>
  <si>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</si>
  <si>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</si>
  <si>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</si>
  <si>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</si>
  <si>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</si>
  <si>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</si>
  <si>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</si>
  <si>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</si>
  <si>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</si>
  <si>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</si>
  <si>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</si>
  <si>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</si>
  <si>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</si>
  <si>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</si>
  <si>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</si>
  <si>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</si>
  <si>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</si>
  <si>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</si>
  <si>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</si>
  <si>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</si>
  <si>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</si>
  <si>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</si>
  <si>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</si>
  <si>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</si>
  <si>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</si>
  <si>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</si>
  <si>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</si>
  <si>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</si>
  <si>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</si>
  <si>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</si>
  <si>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</si>
  <si>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</si>
  <si>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</si>
  <si>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</si>
  <si>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</si>
  <si>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</si>
  <si>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</si>
  <si>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</si>
  <si>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</si>
  <si>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</si>
  <si>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</si>
  <si>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</si>
  <si>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</si>
  <si>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</si>
  <si>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</si>
  <si>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</si>
  <si>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</si>
  <si>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</si>
  <si>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</si>
  <si>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</si>
  <si>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</si>
  <si>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</si>
  <si>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</si>
  <si>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</si>
  <si>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</si>
  <si>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</si>
  <si>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</si>
  <si>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</si>
  <si>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</si>
  <si>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</si>
  <si>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</si>
  <si>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</si>
  <si>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</si>
  <si>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</si>
  <si>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</si>
  <si>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</si>
  <si>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</si>
  <si>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</si>
  <si>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</si>
  <si>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</si>
  <si>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</si>
  <si>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</si>
  <si>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</si>
  <si>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</si>
  <si>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</si>
  <si>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</si>
  <si>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</si>
  <si>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</si>
  <si>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</si>
  <si>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</si>
  <si>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</si>
  <si>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</si>
  <si>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</si>
  <si>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</si>
  <si>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</si>
  <si>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>норматив</t>
  </si>
  <si>
    <t>(какой среднемес. расход сейчас)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</si>
  <si>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</si>
  <si>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112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</si>
  <si>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</si>
  <si>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</si>
  <si>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имущества</t>
  </si>
  <si>
    <t>412</t>
  </si>
  <si>
    <t>Обеспечение мероприятий по переселению граждан из аварийного жилищного фонда</t>
  </si>
  <si>
    <t>22 0 F3 67484</t>
  </si>
  <si>
    <t>22 0 00 L1132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</si>
  <si>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</si>
  <si>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</si>
  <si>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</si>
  <si>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от 08 ноября 2023 года № ________</t>
  </si>
  <si>
    <t xml:space="preserve">             Ведомственная структура расходов  бюджета Пиндушского городского поселения  на 2024 год</t>
  </si>
  <si>
    <t>Оценка недвижимости, признание прав и регулирование отношений по муниципальной собственности</t>
  </si>
  <si>
    <t>Мероприятия по организации и содержанию мест захоронения</t>
  </si>
  <si>
    <t>от 20 декабря 2023 года № ________</t>
  </si>
  <si>
    <t>к решению очередной  сессии V созыва</t>
  </si>
  <si>
    <t>на 11 месяцев</t>
  </si>
  <si>
    <t xml:space="preserve">11 месяцев </t>
  </si>
  <si>
    <t>от 20 декабря 2023 года № 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</si>
</sst>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0" fontId="12" fillId="34" borderId="12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" fontId="3" fillId="0" borderId="0" xfId="54" applyNumberFormat="1">
      <alignment/>
      <protection/>
    </xf>
    <xf numFmtId="4" fontId="0" fillId="34" borderId="0" xfId="0" applyNumberFormat="1" applyFill="1" applyAlignment="1">
      <alignment/>
    </xf>
    <xf numFmtId="4" fontId="5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54" applyFont="1" applyFill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4" fontId="55" fillId="33" borderId="0" xfId="0" applyNumberFormat="1" applyFont="1" applyFill="1" applyAlignment="1">
      <alignment/>
    </xf>
    <xf numFmtId="49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/>
    </xf>
    <xf numFmtId="4" fontId="55" fillId="34" borderId="0" xfId="0" applyNumberFormat="1" applyFont="1" applyFill="1" applyAlignment="1">
      <alignment/>
    </xf>
    <xf numFmtId="4" fontId="3" fillId="0" borderId="0" xfId="54" applyNumberFormat="1" applyFill="1" applyAlignment="1" applyProtection="1">
      <alignment/>
      <protection hidden="1"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4" fontId="3" fillId="0" borderId="0" xfId="54" applyNumberFormat="1" applyFill="1">
      <alignment/>
      <protection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workbookViewId="0" topLeftCell="A74">
      <selection activeCell="G2" sqref="G2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68" customWidth="1"/>
    <col min="8" max="8" width="18.00390625" style="37" hidden="1" customWidth="1"/>
    <col min="9" max="9" width="8.875" style="0" hidden="1" customWidth="1"/>
    <col min="10" max="10" width="8.875" style="0" customWidth="1"/>
  </cols>
  <sheetData>
    <row r="1" spans="4:7" ht="12.75">
      <c r="D1" s="33"/>
      <c r="E1" s="33"/>
      <c r="F1" s="33"/>
      <c r="G1" s="66" t="s">
        <v>87</v>
      </c>
    </row>
    <row r="2" spans="1:9" ht="12.75">
      <c r="A2" s="34"/>
      <c r="B2" s="34"/>
      <c r="C2" s="34"/>
      <c r="D2" s="34"/>
      <c r="E2" s="34"/>
      <c r="F2" s="34"/>
      <c r="G2" s="67" t="s">
        <v>158</v>
      </c>
      <c r="H2" s="38"/>
      <c r="I2" s="5"/>
    </row>
    <row r="3" spans="1:9" ht="12.75">
      <c r="A3" s="34"/>
      <c r="B3" s="34"/>
      <c r="C3" s="34"/>
      <c r="D3" s="34"/>
      <c r="E3" s="34"/>
      <c r="F3" s="34"/>
      <c r="G3" s="67" t="s">
        <v>114</v>
      </c>
      <c r="H3" s="38"/>
      <c r="I3" s="5"/>
    </row>
    <row r="4" spans="1:9" ht="12.75">
      <c r="A4" s="6"/>
      <c r="B4" s="6"/>
      <c r="C4" s="6"/>
      <c r="D4" s="6"/>
      <c r="E4" s="86" t="s">
        <v>153</v>
      </c>
      <c r="F4" s="86"/>
      <c r="G4" s="86"/>
      <c r="H4" s="39"/>
      <c r="I4" s="6"/>
    </row>
    <row r="5" spans="4:6" ht="12.75">
      <c r="D5" s="1"/>
      <c r="E5" s="1"/>
      <c r="F5" s="1"/>
    </row>
    <row r="6" spans="1:9" ht="14.25">
      <c r="A6" s="85" t="s">
        <v>154</v>
      </c>
      <c r="B6" s="85"/>
      <c r="C6" s="85"/>
      <c r="D6" s="85"/>
      <c r="E6" s="85"/>
      <c r="F6" s="85"/>
      <c r="G6" s="85"/>
      <c r="H6" s="40"/>
      <c r="I6" s="32"/>
    </row>
    <row r="7" spans="1:7" ht="13.5" thickBot="1">
      <c r="A7" s="8"/>
      <c r="B7" s="3"/>
      <c r="C7" s="2"/>
      <c r="D7" s="2"/>
      <c r="E7" s="2"/>
      <c r="F7" s="2"/>
      <c r="G7" s="68" t="s">
        <v>90</v>
      </c>
    </row>
    <row r="8" spans="1:7" ht="77.25" thickBot="1">
      <c r="A8" s="9" t="s">
        <v>0</v>
      </c>
      <c r="B8" s="35" t="s">
        <v>115</v>
      </c>
      <c r="C8" s="36" t="s">
        <v>1</v>
      </c>
      <c r="D8" s="35" t="s">
        <v>2</v>
      </c>
      <c r="E8" s="35" t="s">
        <v>3</v>
      </c>
      <c r="F8" s="35" t="s">
        <v>88</v>
      </c>
      <c r="G8" s="35" t="s">
        <v>89</v>
      </c>
    </row>
    <row r="9" spans="1:7" ht="28.5">
      <c r="A9" s="10" t="s">
        <v>104</v>
      </c>
      <c r="B9" s="11">
        <v>902</v>
      </c>
      <c r="C9" s="12"/>
      <c r="D9" s="12"/>
      <c r="E9" s="12"/>
      <c r="F9" s="12"/>
      <c r="G9" s="69"/>
    </row>
    <row r="10" spans="1:9" ht="14.25">
      <c r="A10" s="45" t="s">
        <v>5</v>
      </c>
      <c r="B10" s="13">
        <v>902</v>
      </c>
      <c r="C10" s="14" t="s">
        <v>6</v>
      </c>
      <c r="D10" s="15"/>
      <c r="E10" s="15"/>
      <c r="F10" s="15"/>
      <c r="G10" s="70">
        <f>G11+G16+G28</f>
        <v>5420.5</v>
      </c>
      <c r="H10" s="41">
        <v>4212000</v>
      </c>
      <c r="I10" t="s">
        <v>139</v>
      </c>
    </row>
    <row r="11" spans="1:8" ht="45">
      <c r="A11" s="46" t="s">
        <v>7</v>
      </c>
      <c r="B11" s="47">
        <v>902</v>
      </c>
      <c r="C11" s="48" t="s">
        <v>6</v>
      </c>
      <c r="D11" s="48" t="s">
        <v>8</v>
      </c>
      <c r="E11" s="48"/>
      <c r="F11" s="48"/>
      <c r="G11" s="71">
        <f>G12</f>
        <v>1424.5</v>
      </c>
      <c r="H11" s="37">
        <f>SUM(H13:H27)</f>
        <v>4212000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44">
        <f>SUM(G13:G15)</f>
        <v>1424.5</v>
      </c>
      <c r="H12" s="42">
        <f>H10-H11</f>
        <v>0</v>
      </c>
    </row>
    <row r="13" spans="1:8" ht="15">
      <c r="A13" s="49" t="s">
        <v>112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44">
        <v>1063.4</v>
      </c>
      <c r="H13" s="54">
        <v>1063400</v>
      </c>
    </row>
    <row r="14" spans="1:8" ht="45">
      <c r="A14" s="16" t="s">
        <v>131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130</v>
      </c>
      <c r="G14" s="44">
        <v>40</v>
      </c>
      <c r="H14" s="54">
        <v>40000</v>
      </c>
    </row>
    <row r="15" spans="1:8" ht="45">
      <c r="A15" s="16" t="s">
        <v>93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44">
        <v>321.1</v>
      </c>
      <c r="H15" s="54">
        <v>321100</v>
      </c>
    </row>
    <row r="16" spans="1:7" ht="60">
      <c r="A16" s="46" t="s">
        <v>10</v>
      </c>
      <c r="B16" s="47">
        <v>902</v>
      </c>
      <c r="C16" s="48" t="s">
        <v>6</v>
      </c>
      <c r="D16" s="48" t="s">
        <v>11</v>
      </c>
      <c r="E16" s="48"/>
      <c r="F16" s="48"/>
      <c r="G16" s="71">
        <f>G17+G24+G26-0.1</f>
        <v>2787.5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44">
        <f>SUM(G18:G23)</f>
        <v>2685.6</v>
      </c>
    </row>
    <row r="18" spans="1:8" ht="15">
      <c r="A18" s="49" t="s">
        <v>112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44">
        <v>1637.9</v>
      </c>
      <c r="H18" s="54">
        <v>1637850</v>
      </c>
    </row>
    <row r="19" spans="1:8" ht="45">
      <c r="A19" s="16" t="s">
        <v>131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130</v>
      </c>
      <c r="G19" s="44">
        <v>60</v>
      </c>
      <c r="H19" s="54">
        <v>60000</v>
      </c>
    </row>
    <row r="20" spans="1:8" ht="45">
      <c r="A20" s="16" t="s">
        <v>93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44">
        <v>494.7</v>
      </c>
      <c r="H20" s="54">
        <v>494650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44">
        <v>200</v>
      </c>
      <c r="H21" s="54">
        <v>200000</v>
      </c>
    </row>
    <row r="22" spans="1:8" ht="15">
      <c r="A22" s="16" t="s">
        <v>97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44">
        <v>200</v>
      </c>
      <c r="H22" s="54">
        <v>200000</v>
      </c>
    </row>
    <row r="23" spans="1:8" ht="15">
      <c r="A23" s="16" t="s">
        <v>91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92</v>
      </c>
      <c r="G23" s="44">
        <v>93</v>
      </c>
      <c r="H23" s="54">
        <v>93000</v>
      </c>
    </row>
    <row r="24" spans="1:7" ht="60">
      <c r="A24" s="16" t="s">
        <v>105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44">
        <v>2</v>
      </c>
    </row>
    <row r="25" spans="1:8" ht="15">
      <c r="A25" s="16" t="s">
        <v>97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44">
        <v>2</v>
      </c>
      <c r="H25" s="54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44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44">
        <v>100</v>
      </c>
      <c r="H27" s="54">
        <v>100000</v>
      </c>
    </row>
    <row r="28" spans="1:7" ht="15">
      <c r="A28" s="46" t="s">
        <v>12</v>
      </c>
      <c r="B28" s="47">
        <v>902</v>
      </c>
      <c r="C28" s="48" t="s">
        <v>6</v>
      </c>
      <c r="D28" s="48" t="s">
        <v>33</v>
      </c>
      <c r="E28" s="48"/>
      <c r="F28" s="48"/>
      <c r="G28" s="71">
        <f>G31+G29</f>
        <v>1208.5</v>
      </c>
    </row>
    <row r="29" spans="1:7" ht="30">
      <c r="A29" s="16" t="s">
        <v>132</v>
      </c>
      <c r="B29" s="17">
        <v>902</v>
      </c>
      <c r="C29" s="18" t="s">
        <v>6</v>
      </c>
      <c r="D29" s="18" t="s">
        <v>33</v>
      </c>
      <c r="E29" s="18" t="s">
        <v>133</v>
      </c>
      <c r="F29" s="18"/>
      <c r="G29" s="44">
        <f>G30</f>
        <v>5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133</v>
      </c>
      <c r="F30" s="18" t="s">
        <v>41</v>
      </c>
      <c r="G30" s="44">
        <v>5</v>
      </c>
      <c r="H30" s="54">
        <v>5000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44">
        <f>SUM(G32:G37)</f>
        <v>1203.5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44">
        <v>10</v>
      </c>
      <c r="H32" s="54">
        <v>10000</v>
      </c>
    </row>
    <row r="33" spans="1:9" ht="15">
      <c r="A33" s="16" t="s">
        <v>97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44">
        <v>830</v>
      </c>
      <c r="H33" s="54">
        <v>830000</v>
      </c>
      <c r="I33" s="43"/>
    </row>
    <row r="34" spans="1:9" ht="15">
      <c r="A34" s="16" t="s">
        <v>91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92</v>
      </c>
      <c r="G34" s="44">
        <v>50</v>
      </c>
      <c r="H34" s="55">
        <v>50000</v>
      </c>
      <c r="I34" t="s">
        <v>140</v>
      </c>
    </row>
    <row r="35" spans="1:8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44">
        <v>12.7</v>
      </c>
      <c r="H35" s="55">
        <v>12700</v>
      </c>
    </row>
    <row r="36" spans="1:8" ht="15">
      <c r="A36" s="16" t="s">
        <v>136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118</v>
      </c>
      <c r="G36" s="44">
        <v>0.8</v>
      </c>
      <c r="H36" s="54">
        <v>820</v>
      </c>
    </row>
    <row r="37" spans="1:8" ht="30">
      <c r="A37" s="16" t="s">
        <v>134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135</v>
      </c>
      <c r="G37" s="44">
        <v>300</v>
      </c>
      <c r="H37" s="54">
        <v>300000</v>
      </c>
    </row>
    <row r="38" spans="1:7" ht="14.25">
      <c r="A38" s="50" t="s">
        <v>15</v>
      </c>
      <c r="B38" s="51">
        <v>902</v>
      </c>
      <c r="C38" s="52" t="s">
        <v>8</v>
      </c>
      <c r="D38" s="18"/>
      <c r="E38" s="18"/>
      <c r="F38" s="18"/>
      <c r="G38" s="70">
        <f>G39</f>
        <v>498.8</v>
      </c>
    </row>
    <row r="39" spans="1:7" ht="15">
      <c r="A39" s="46" t="s">
        <v>16</v>
      </c>
      <c r="B39" s="47">
        <v>902</v>
      </c>
      <c r="C39" s="48" t="s">
        <v>8</v>
      </c>
      <c r="D39" s="48" t="s">
        <v>9</v>
      </c>
      <c r="E39" s="53"/>
      <c r="F39" s="53"/>
      <c r="G39" s="71">
        <f>G41+G42+G43</f>
        <v>498.8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44">
        <f>G41+G42+G43</f>
        <v>498.8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44">
        <v>383.1</v>
      </c>
      <c r="H41" s="54">
        <v>383103</v>
      </c>
    </row>
    <row r="42" spans="1:8" ht="45">
      <c r="A42" s="16" t="s">
        <v>93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44">
        <v>115.7</v>
      </c>
      <c r="H42" s="54">
        <v>115697</v>
      </c>
    </row>
    <row r="43" spans="1:8" ht="45">
      <c r="A43" s="16" t="s">
        <v>131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130</v>
      </c>
      <c r="G43" s="44">
        <v>0</v>
      </c>
      <c r="H43" s="54">
        <v>0</v>
      </c>
    </row>
    <row r="44" spans="1:7" ht="28.5">
      <c r="A44" s="50" t="s">
        <v>18</v>
      </c>
      <c r="B44" s="51">
        <v>902</v>
      </c>
      <c r="C44" s="52" t="s">
        <v>9</v>
      </c>
      <c r="D44" s="18"/>
      <c r="E44" s="18"/>
      <c r="F44" s="18"/>
      <c r="G44" s="70">
        <f>G45+G48</f>
        <v>201</v>
      </c>
    </row>
    <row r="45" spans="1:7" ht="45">
      <c r="A45" s="46" t="s">
        <v>120</v>
      </c>
      <c r="B45" s="47">
        <v>902</v>
      </c>
      <c r="C45" s="48" t="s">
        <v>9</v>
      </c>
      <c r="D45" s="48" t="s">
        <v>44</v>
      </c>
      <c r="E45" s="48"/>
      <c r="F45" s="48"/>
      <c r="G45" s="71">
        <v>1</v>
      </c>
    </row>
    <row r="46" spans="1:7" ht="15">
      <c r="A46" s="16" t="s">
        <v>121</v>
      </c>
      <c r="B46" s="17">
        <v>902</v>
      </c>
      <c r="C46" s="18" t="s">
        <v>9</v>
      </c>
      <c r="D46" s="18" t="s">
        <v>44</v>
      </c>
      <c r="E46" s="18" t="s">
        <v>122</v>
      </c>
      <c r="F46" s="18"/>
      <c r="G46" s="44">
        <v>1</v>
      </c>
    </row>
    <row r="47" spans="1:8" ht="15">
      <c r="A47" s="19" t="s">
        <v>123</v>
      </c>
      <c r="B47" s="13">
        <v>902</v>
      </c>
      <c r="C47" s="15" t="s">
        <v>9</v>
      </c>
      <c r="D47" s="15" t="s">
        <v>44</v>
      </c>
      <c r="E47" s="18" t="s">
        <v>122</v>
      </c>
      <c r="F47" s="18" t="s">
        <v>124</v>
      </c>
      <c r="G47" s="44">
        <v>1</v>
      </c>
      <c r="H47" s="54">
        <v>1000</v>
      </c>
    </row>
    <row r="48" spans="1:8" ht="30">
      <c r="A48" s="46" t="s">
        <v>107</v>
      </c>
      <c r="B48" s="47">
        <v>902</v>
      </c>
      <c r="C48" s="48" t="s">
        <v>9</v>
      </c>
      <c r="D48" s="48" t="s">
        <v>13</v>
      </c>
      <c r="E48" s="48"/>
      <c r="F48" s="48"/>
      <c r="G48" s="71">
        <f>G49</f>
        <v>200</v>
      </c>
      <c r="H48" s="54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44">
        <f>G50</f>
        <v>200</v>
      </c>
      <c r="H49" s="54"/>
    </row>
    <row r="50" spans="1:8" ht="15">
      <c r="A50" s="19" t="s">
        <v>97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44">
        <v>200</v>
      </c>
      <c r="H50" s="54">
        <v>200000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70">
        <f>G52+G66</f>
        <v>3262.4</v>
      </c>
    </row>
    <row r="52" spans="1:7" ht="15">
      <c r="A52" s="46" t="s">
        <v>108</v>
      </c>
      <c r="B52" s="47">
        <v>902</v>
      </c>
      <c r="C52" s="48" t="s">
        <v>11</v>
      </c>
      <c r="D52" s="48" t="s">
        <v>44</v>
      </c>
      <c r="E52" s="53"/>
      <c r="F52" s="53"/>
      <c r="G52" s="71">
        <f>G53+G55+G57+G61</f>
        <v>3162.4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44">
        <f>G54+G65</f>
        <v>2062.4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44">
        <v>2062.4</v>
      </c>
      <c r="H54" s="54">
        <v>2062400</v>
      </c>
    </row>
    <row r="55" spans="1:8" ht="30">
      <c r="A55" s="16" t="s">
        <v>94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44">
        <f>G56</f>
        <v>1100</v>
      </c>
      <c r="H55" s="54"/>
    </row>
    <row r="56" spans="1:8" ht="15">
      <c r="A56" s="16" t="s">
        <v>97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44">
        <v>1100</v>
      </c>
      <c r="H56" s="54">
        <v>1100000</v>
      </c>
    </row>
    <row r="57" spans="1:8" ht="30">
      <c r="A57" s="24" t="s">
        <v>129</v>
      </c>
      <c r="B57" s="21">
        <v>902</v>
      </c>
      <c r="C57" s="18" t="s">
        <v>11</v>
      </c>
      <c r="D57" s="18" t="s">
        <v>44</v>
      </c>
      <c r="E57" s="15" t="s">
        <v>116</v>
      </c>
      <c r="F57" s="15"/>
      <c r="G57" s="44">
        <f>G58</f>
        <v>0</v>
      </c>
      <c r="H57" s="54"/>
    </row>
    <row r="58" spans="1:8" ht="15">
      <c r="A58" s="19" t="s">
        <v>97</v>
      </c>
      <c r="B58" s="21">
        <v>902</v>
      </c>
      <c r="C58" s="18" t="s">
        <v>11</v>
      </c>
      <c r="D58" s="18" t="s">
        <v>44</v>
      </c>
      <c r="E58" s="15" t="s">
        <v>116</v>
      </c>
      <c r="F58" s="15" t="s">
        <v>41</v>
      </c>
      <c r="G58" s="44">
        <v>0</v>
      </c>
      <c r="H58" s="54"/>
    </row>
    <row r="59" spans="1:8" ht="30" hidden="1">
      <c r="A59" s="16" t="s">
        <v>125</v>
      </c>
      <c r="B59" s="17">
        <v>902</v>
      </c>
      <c r="C59" s="18" t="s">
        <v>11</v>
      </c>
      <c r="D59" s="18" t="s">
        <v>44</v>
      </c>
      <c r="E59" s="18" t="s">
        <v>126</v>
      </c>
      <c r="F59" s="18"/>
      <c r="G59" s="44">
        <f>G60</f>
        <v>0</v>
      </c>
      <c r="H59" s="54"/>
    </row>
    <row r="60" spans="1:8" ht="15" hidden="1">
      <c r="A60" s="16" t="s">
        <v>97</v>
      </c>
      <c r="B60" s="17">
        <v>902</v>
      </c>
      <c r="C60" s="18" t="s">
        <v>11</v>
      </c>
      <c r="D60" s="18" t="s">
        <v>44</v>
      </c>
      <c r="E60" s="18" t="s">
        <v>126</v>
      </c>
      <c r="F60" s="18" t="s">
        <v>41</v>
      </c>
      <c r="G60" s="44">
        <v>0</v>
      </c>
      <c r="H60" s="54"/>
    </row>
    <row r="61" spans="1:8" ht="45" hidden="1">
      <c r="A61" s="16" t="s">
        <v>127</v>
      </c>
      <c r="B61" s="17">
        <v>902</v>
      </c>
      <c r="C61" s="18" t="s">
        <v>11</v>
      </c>
      <c r="D61" s="18" t="s">
        <v>44</v>
      </c>
      <c r="E61" s="18" t="s">
        <v>128</v>
      </c>
      <c r="F61" s="18"/>
      <c r="G61" s="44"/>
      <c r="H61" s="54"/>
    </row>
    <row r="62" spans="1:8" ht="15" hidden="1">
      <c r="A62" s="16" t="s">
        <v>97</v>
      </c>
      <c r="B62" s="17">
        <v>902</v>
      </c>
      <c r="C62" s="18" t="s">
        <v>11</v>
      </c>
      <c r="D62" s="18" t="s">
        <v>44</v>
      </c>
      <c r="E62" s="18" t="s">
        <v>128</v>
      </c>
      <c r="F62" s="18" t="s">
        <v>41</v>
      </c>
      <c r="G62" s="44"/>
      <c r="H62" s="54"/>
    </row>
    <row r="63" spans="1:8" ht="60" hidden="1">
      <c r="A63" s="16" t="s">
        <v>84</v>
      </c>
      <c r="B63" s="17">
        <v>902</v>
      </c>
      <c r="C63" s="18" t="s">
        <v>11</v>
      </c>
      <c r="D63" s="18" t="s">
        <v>44</v>
      </c>
      <c r="E63" s="18" t="s">
        <v>85</v>
      </c>
      <c r="F63" s="18" t="s">
        <v>41</v>
      </c>
      <c r="G63" s="44">
        <v>0</v>
      </c>
      <c r="H63" s="54"/>
    </row>
    <row r="64" spans="1:8" ht="60" hidden="1">
      <c r="A64" s="16" t="s">
        <v>141</v>
      </c>
      <c r="B64" s="17">
        <v>902</v>
      </c>
      <c r="C64" s="18" t="s">
        <v>11</v>
      </c>
      <c r="D64" s="18" t="s">
        <v>44</v>
      </c>
      <c r="E64" s="18" t="s">
        <v>86</v>
      </c>
      <c r="F64" s="18" t="s">
        <v>41</v>
      </c>
      <c r="G64" s="44">
        <v>0</v>
      </c>
      <c r="H64" s="54"/>
    </row>
    <row r="65" spans="1:8" ht="15">
      <c r="A65" s="19" t="s">
        <v>91</v>
      </c>
      <c r="B65" s="17">
        <v>902</v>
      </c>
      <c r="C65" s="18" t="s">
        <v>11</v>
      </c>
      <c r="D65" s="18" t="s">
        <v>44</v>
      </c>
      <c r="E65" s="18" t="s">
        <v>77</v>
      </c>
      <c r="F65" s="18" t="s">
        <v>92</v>
      </c>
      <c r="G65" s="44">
        <v>0</v>
      </c>
      <c r="H65" s="54"/>
    </row>
    <row r="66" spans="1:8" ht="15">
      <c r="A66" s="46" t="s">
        <v>95</v>
      </c>
      <c r="B66" s="47">
        <v>902</v>
      </c>
      <c r="C66" s="48" t="s">
        <v>11</v>
      </c>
      <c r="D66" s="48" t="s">
        <v>75</v>
      </c>
      <c r="E66" s="48"/>
      <c r="F66" s="48"/>
      <c r="G66" s="71">
        <f>G67</f>
        <v>100</v>
      </c>
      <c r="H66" s="54"/>
    </row>
    <row r="67" spans="1:8" ht="15">
      <c r="A67" s="19" t="s">
        <v>96</v>
      </c>
      <c r="B67" s="21">
        <v>902</v>
      </c>
      <c r="C67" s="15" t="s">
        <v>11</v>
      </c>
      <c r="D67" s="15" t="s">
        <v>75</v>
      </c>
      <c r="E67" s="15" t="s">
        <v>76</v>
      </c>
      <c r="F67" s="14"/>
      <c r="G67" s="44">
        <f>G68</f>
        <v>100</v>
      </c>
      <c r="H67" s="54"/>
    </row>
    <row r="68" spans="1:8" ht="15">
      <c r="A68" s="19" t="s">
        <v>97</v>
      </c>
      <c r="B68" s="21">
        <v>902</v>
      </c>
      <c r="C68" s="15" t="s">
        <v>11</v>
      </c>
      <c r="D68" s="15" t="s">
        <v>75</v>
      </c>
      <c r="E68" s="15" t="s">
        <v>76</v>
      </c>
      <c r="F68" s="15" t="s">
        <v>41</v>
      </c>
      <c r="G68" s="44">
        <v>100</v>
      </c>
      <c r="H68" s="54">
        <v>100000</v>
      </c>
    </row>
    <row r="69" spans="1:7" ht="14.25">
      <c r="A69" s="20" t="s">
        <v>22</v>
      </c>
      <c r="B69" s="13">
        <v>902</v>
      </c>
      <c r="C69" s="14" t="s">
        <v>23</v>
      </c>
      <c r="D69" s="15"/>
      <c r="E69" s="15"/>
      <c r="F69" s="15"/>
      <c r="G69" s="70">
        <f>G70+G82+G87</f>
        <v>5504.299999999999</v>
      </c>
    </row>
    <row r="70" spans="1:7" ht="15">
      <c r="A70" s="22" t="s">
        <v>24</v>
      </c>
      <c r="B70" s="13">
        <v>902</v>
      </c>
      <c r="C70" s="23" t="s">
        <v>23</v>
      </c>
      <c r="D70" s="23" t="s">
        <v>6</v>
      </c>
      <c r="E70" s="23"/>
      <c r="F70" s="14"/>
      <c r="G70" s="71">
        <f>G73+G75+G78+G80+G71</f>
        <v>1598</v>
      </c>
    </row>
    <row r="71" spans="1:7" ht="30">
      <c r="A71" s="24" t="s">
        <v>155</v>
      </c>
      <c r="B71" s="21">
        <v>902</v>
      </c>
      <c r="C71" s="25" t="s">
        <v>23</v>
      </c>
      <c r="D71" s="15" t="s">
        <v>6</v>
      </c>
      <c r="E71" s="15" t="s">
        <v>133</v>
      </c>
      <c r="F71" s="15"/>
      <c r="G71" s="44">
        <f>G72</f>
        <v>10</v>
      </c>
    </row>
    <row r="72" spans="1:8" ht="30">
      <c r="A72" s="19" t="s">
        <v>40</v>
      </c>
      <c r="B72" s="21">
        <v>902</v>
      </c>
      <c r="C72" s="25" t="s">
        <v>23</v>
      </c>
      <c r="D72" s="15" t="s">
        <v>6</v>
      </c>
      <c r="E72" s="15" t="s">
        <v>133</v>
      </c>
      <c r="F72" s="15" t="s">
        <v>41</v>
      </c>
      <c r="G72" s="44">
        <v>10</v>
      </c>
      <c r="H72" s="54">
        <v>10000</v>
      </c>
    </row>
    <row r="73" spans="1:7" ht="30">
      <c r="A73" s="24" t="s">
        <v>72</v>
      </c>
      <c r="B73" s="21">
        <v>902</v>
      </c>
      <c r="C73" s="25" t="s">
        <v>23</v>
      </c>
      <c r="D73" s="15" t="s">
        <v>6</v>
      </c>
      <c r="E73" s="15" t="s">
        <v>73</v>
      </c>
      <c r="F73" s="15"/>
      <c r="G73" s="44">
        <f>G74</f>
        <v>1010</v>
      </c>
    </row>
    <row r="74" spans="1:8" ht="30">
      <c r="A74" s="19" t="s">
        <v>40</v>
      </c>
      <c r="B74" s="21">
        <v>902</v>
      </c>
      <c r="C74" s="25" t="s">
        <v>23</v>
      </c>
      <c r="D74" s="15" t="s">
        <v>6</v>
      </c>
      <c r="E74" s="15" t="s">
        <v>73</v>
      </c>
      <c r="F74" s="15" t="s">
        <v>41</v>
      </c>
      <c r="G74" s="44">
        <v>1010</v>
      </c>
      <c r="H74" s="54">
        <v>1010000</v>
      </c>
    </row>
    <row r="75" spans="1:8" ht="30">
      <c r="A75" s="24" t="s">
        <v>82</v>
      </c>
      <c r="B75" s="21">
        <v>902</v>
      </c>
      <c r="C75" s="15" t="s">
        <v>23</v>
      </c>
      <c r="D75" s="15" t="s">
        <v>6</v>
      </c>
      <c r="E75" s="15" t="s">
        <v>61</v>
      </c>
      <c r="F75" s="15"/>
      <c r="G75" s="44">
        <f>G76+G77</f>
        <v>578</v>
      </c>
      <c r="H75" s="54"/>
    </row>
    <row r="76" spans="1:8" ht="15">
      <c r="A76" s="19" t="s">
        <v>97</v>
      </c>
      <c r="B76" s="21">
        <v>902</v>
      </c>
      <c r="C76" s="15" t="s">
        <v>23</v>
      </c>
      <c r="D76" s="15" t="s">
        <v>6</v>
      </c>
      <c r="E76" s="15" t="s">
        <v>61</v>
      </c>
      <c r="F76" s="15" t="s">
        <v>41</v>
      </c>
      <c r="G76" s="44">
        <v>413</v>
      </c>
      <c r="H76" s="54">
        <v>413000</v>
      </c>
    </row>
    <row r="77" spans="1:8" ht="15">
      <c r="A77" s="19" t="s">
        <v>91</v>
      </c>
      <c r="B77" s="21">
        <v>902</v>
      </c>
      <c r="C77" s="15" t="s">
        <v>23</v>
      </c>
      <c r="D77" s="15" t="s">
        <v>6</v>
      </c>
      <c r="E77" s="15" t="s">
        <v>61</v>
      </c>
      <c r="F77" s="15" t="s">
        <v>92</v>
      </c>
      <c r="G77" s="44">
        <v>165</v>
      </c>
      <c r="H77" s="54">
        <v>165000</v>
      </c>
    </row>
    <row r="78" spans="1:7" ht="60" hidden="1">
      <c r="A78" s="57" t="s">
        <v>143</v>
      </c>
      <c r="B78" s="17">
        <v>902</v>
      </c>
      <c r="C78" s="18" t="s">
        <v>23</v>
      </c>
      <c r="D78" s="18" t="s">
        <v>6</v>
      </c>
      <c r="E78" s="18" t="s">
        <v>144</v>
      </c>
      <c r="F78" s="18"/>
      <c r="G78" s="44">
        <f>G79</f>
        <v>0</v>
      </c>
    </row>
    <row r="79" spans="1:8" ht="30" hidden="1">
      <c r="A79" s="16" t="s">
        <v>145</v>
      </c>
      <c r="B79" s="17">
        <v>902</v>
      </c>
      <c r="C79" s="18" t="s">
        <v>23</v>
      </c>
      <c r="D79" s="18" t="s">
        <v>6</v>
      </c>
      <c r="E79" s="18" t="s">
        <v>144</v>
      </c>
      <c r="F79" s="18" t="s">
        <v>146</v>
      </c>
      <c r="G79" s="44"/>
      <c r="H79" s="58"/>
    </row>
    <row r="80" spans="1:8" ht="30" hidden="1">
      <c r="A80" s="57" t="s">
        <v>147</v>
      </c>
      <c r="B80" s="17">
        <v>902</v>
      </c>
      <c r="C80" s="18" t="s">
        <v>23</v>
      </c>
      <c r="D80" s="18" t="s">
        <v>6</v>
      </c>
      <c r="E80" s="18" t="s">
        <v>148</v>
      </c>
      <c r="F80" s="18"/>
      <c r="G80" s="44">
        <f>G81</f>
        <v>0</v>
      </c>
      <c r="H80" s="54"/>
    </row>
    <row r="81" spans="1:8" ht="30" hidden="1">
      <c r="A81" s="16" t="s">
        <v>145</v>
      </c>
      <c r="B81" s="17">
        <v>902</v>
      </c>
      <c r="C81" s="18" t="s">
        <v>23</v>
      </c>
      <c r="D81" s="18" t="s">
        <v>6</v>
      </c>
      <c r="E81" s="18" t="s">
        <v>148</v>
      </c>
      <c r="F81" s="18" t="s">
        <v>146</v>
      </c>
      <c r="G81" s="44"/>
      <c r="H81" s="58"/>
    </row>
    <row r="82" spans="1:8" ht="15">
      <c r="A82" s="22" t="s">
        <v>25</v>
      </c>
      <c r="B82" s="26">
        <v>902</v>
      </c>
      <c r="C82" s="23" t="s">
        <v>23</v>
      </c>
      <c r="D82" s="23" t="s">
        <v>8</v>
      </c>
      <c r="E82" s="23"/>
      <c r="F82" s="23"/>
      <c r="G82" s="71">
        <f>G83+G85</f>
        <v>397.1</v>
      </c>
      <c r="H82" s="54"/>
    </row>
    <row r="83" spans="1:8" ht="15">
      <c r="A83" s="24" t="s">
        <v>47</v>
      </c>
      <c r="B83" s="21">
        <v>902</v>
      </c>
      <c r="C83" s="15" t="s">
        <v>23</v>
      </c>
      <c r="D83" s="15" t="s">
        <v>8</v>
      </c>
      <c r="E83" s="15" t="s">
        <v>62</v>
      </c>
      <c r="F83" s="15"/>
      <c r="G83" s="44">
        <f>G84</f>
        <v>397.1</v>
      </c>
      <c r="H83" s="54"/>
    </row>
    <row r="84" spans="1:8" ht="30">
      <c r="A84" s="19" t="s">
        <v>106</v>
      </c>
      <c r="B84" s="21">
        <v>902</v>
      </c>
      <c r="C84" s="15" t="s">
        <v>23</v>
      </c>
      <c r="D84" s="15" t="s">
        <v>8</v>
      </c>
      <c r="E84" s="15" t="s">
        <v>62</v>
      </c>
      <c r="F84" s="15" t="s">
        <v>41</v>
      </c>
      <c r="G84" s="44">
        <v>397.1</v>
      </c>
      <c r="H84" s="54">
        <v>397100</v>
      </c>
    </row>
    <row r="85" spans="1:8" ht="105" hidden="1">
      <c r="A85" s="59" t="s">
        <v>150</v>
      </c>
      <c r="B85" s="21">
        <v>902</v>
      </c>
      <c r="C85" s="15" t="s">
        <v>23</v>
      </c>
      <c r="D85" s="15" t="s">
        <v>8</v>
      </c>
      <c r="E85" s="15" t="s">
        <v>149</v>
      </c>
      <c r="F85" s="15"/>
      <c r="G85" s="44">
        <f>G86</f>
        <v>0</v>
      </c>
      <c r="H85" s="54"/>
    </row>
    <row r="86" spans="1:8" ht="45" hidden="1">
      <c r="A86" s="60" t="s">
        <v>152</v>
      </c>
      <c r="B86" s="21">
        <v>902</v>
      </c>
      <c r="C86" s="15" t="s">
        <v>23</v>
      </c>
      <c r="D86" s="15" t="s">
        <v>8</v>
      </c>
      <c r="E86" s="15" t="s">
        <v>149</v>
      </c>
      <c r="F86" s="61" t="s">
        <v>151</v>
      </c>
      <c r="G86" s="44"/>
      <c r="H86" s="54"/>
    </row>
    <row r="87" spans="1:7" ht="15">
      <c r="A87" s="22" t="s">
        <v>26</v>
      </c>
      <c r="B87" s="26">
        <v>902</v>
      </c>
      <c r="C87" s="23" t="s">
        <v>23</v>
      </c>
      <c r="D87" s="23" t="s">
        <v>9</v>
      </c>
      <c r="E87" s="25"/>
      <c r="F87" s="25"/>
      <c r="G87" s="71">
        <f>G88+G91+G93+G97</f>
        <v>3509.2</v>
      </c>
    </row>
    <row r="88" spans="1:7" ht="15">
      <c r="A88" s="24" t="s">
        <v>138</v>
      </c>
      <c r="B88" s="21">
        <v>902</v>
      </c>
      <c r="C88" s="15" t="s">
        <v>23</v>
      </c>
      <c r="D88" s="15" t="s">
        <v>9</v>
      </c>
      <c r="E88" s="15" t="s">
        <v>137</v>
      </c>
      <c r="F88" s="14"/>
      <c r="G88" s="44">
        <f>G89+G90</f>
        <v>1330</v>
      </c>
    </row>
    <row r="89" spans="1:8" ht="15">
      <c r="A89" s="19" t="s">
        <v>97</v>
      </c>
      <c r="B89" s="21">
        <v>902</v>
      </c>
      <c r="C89" s="15" t="s">
        <v>23</v>
      </c>
      <c r="D89" s="15" t="s">
        <v>9</v>
      </c>
      <c r="E89" s="15" t="s">
        <v>137</v>
      </c>
      <c r="F89" s="15" t="s">
        <v>41</v>
      </c>
      <c r="G89" s="44">
        <v>300</v>
      </c>
      <c r="H89" s="54">
        <v>300000</v>
      </c>
    </row>
    <row r="90" spans="1:8" ht="15">
      <c r="A90" s="19" t="s">
        <v>91</v>
      </c>
      <c r="B90" s="21">
        <v>902</v>
      </c>
      <c r="C90" s="15" t="s">
        <v>23</v>
      </c>
      <c r="D90" s="15" t="s">
        <v>9</v>
      </c>
      <c r="E90" s="15" t="s">
        <v>137</v>
      </c>
      <c r="F90" s="15" t="s">
        <v>92</v>
      </c>
      <c r="G90" s="44">
        <v>1030</v>
      </c>
      <c r="H90" s="54">
        <v>1030000</v>
      </c>
    </row>
    <row r="91" spans="1:7" ht="30">
      <c r="A91" s="24" t="s">
        <v>156</v>
      </c>
      <c r="B91" s="21">
        <v>902</v>
      </c>
      <c r="C91" s="15" t="s">
        <v>23</v>
      </c>
      <c r="D91" s="15" t="s">
        <v>9</v>
      </c>
      <c r="E91" s="15" t="s">
        <v>63</v>
      </c>
      <c r="F91" s="14"/>
      <c r="G91" s="44">
        <f>G92</f>
        <v>60</v>
      </c>
    </row>
    <row r="92" spans="1:8" ht="15">
      <c r="A92" s="19" t="s">
        <v>97</v>
      </c>
      <c r="B92" s="21">
        <v>902</v>
      </c>
      <c r="C92" s="15" t="s">
        <v>23</v>
      </c>
      <c r="D92" s="15" t="s">
        <v>9</v>
      </c>
      <c r="E92" s="15" t="s">
        <v>63</v>
      </c>
      <c r="F92" s="15" t="s">
        <v>41</v>
      </c>
      <c r="G92" s="44">
        <v>60</v>
      </c>
      <c r="H92" s="54">
        <v>60000</v>
      </c>
    </row>
    <row r="93" spans="1:7" ht="30">
      <c r="A93" s="24" t="s">
        <v>27</v>
      </c>
      <c r="B93" s="21">
        <v>902</v>
      </c>
      <c r="C93" s="15" t="s">
        <v>23</v>
      </c>
      <c r="D93" s="15" t="s">
        <v>9</v>
      </c>
      <c r="E93" s="15" t="s">
        <v>64</v>
      </c>
      <c r="F93" s="15"/>
      <c r="G93" s="44">
        <f>G94+G95+G96</f>
        <v>824</v>
      </c>
    </row>
    <row r="94" spans="1:8" ht="15">
      <c r="A94" s="19" t="s">
        <v>97</v>
      </c>
      <c r="B94" s="21">
        <v>902</v>
      </c>
      <c r="C94" s="15" t="s">
        <v>23</v>
      </c>
      <c r="D94" s="15" t="s">
        <v>9</v>
      </c>
      <c r="E94" s="15" t="s">
        <v>64</v>
      </c>
      <c r="F94" s="15" t="s">
        <v>41</v>
      </c>
      <c r="G94" s="44">
        <v>818</v>
      </c>
      <c r="H94" s="56">
        <v>817959</v>
      </c>
    </row>
    <row r="95" spans="1:8" ht="15">
      <c r="A95" s="19" t="s">
        <v>119</v>
      </c>
      <c r="B95" s="21">
        <v>902</v>
      </c>
      <c r="C95" s="15" t="s">
        <v>23</v>
      </c>
      <c r="D95" s="15" t="s">
        <v>9</v>
      </c>
      <c r="E95" s="15" t="s">
        <v>64</v>
      </c>
      <c r="F95" s="15" t="s">
        <v>118</v>
      </c>
      <c r="G95" s="44">
        <v>6</v>
      </c>
      <c r="H95" s="54">
        <v>6000</v>
      </c>
    </row>
    <row r="96" spans="1:8" ht="15">
      <c r="A96" s="19" t="s">
        <v>123</v>
      </c>
      <c r="B96" s="21">
        <v>902</v>
      </c>
      <c r="C96" s="15" t="s">
        <v>23</v>
      </c>
      <c r="D96" s="15" t="s">
        <v>9</v>
      </c>
      <c r="E96" s="15" t="s">
        <v>64</v>
      </c>
      <c r="F96" s="15" t="s">
        <v>124</v>
      </c>
      <c r="G96" s="44">
        <v>0</v>
      </c>
      <c r="H96" s="63"/>
    </row>
    <row r="97" spans="1:7" ht="30">
      <c r="A97" s="24" t="s">
        <v>98</v>
      </c>
      <c r="B97" s="21">
        <v>902</v>
      </c>
      <c r="C97" s="15" t="s">
        <v>23</v>
      </c>
      <c r="D97" s="15" t="s">
        <v>9</v>
      </c>
      <c r="E97" s="15" t="s">
        <v>116</v>
      </c>
      <c r="F97" s="15"/>
      <c r="G97" s="44">
        <f>G98</f>
        <v>1295.2</v>
      </c>
    </row>
    <row r="98" spans="1:8" ht="15">
      <c r="A98" s="19" t="s">
        <v>97</v>
      </c>
      <c r="B98" s="21">
        <v>902</v>
      </c>
      <c r="C98" s="15" t="s">
        <v>23</v>
      </c>
      <c r="D98" s="15" t="s">
        <v>9</v>
      </c>
      <c r="E98" s="15" t="s">
        <v>116</v>
      </c>
      <c r="F98" s="15" t="s">
        <v>41</v>
      </c>
      <c r="G98" s="44">
        <v>1295.2</v>
      </c>
      <c r="H98" s="54">
        <v>1295187.5</v>
      </c>
    </row>
    <row r="99" spans="1:23" ht="14.25">
      <c r="A99" s="20" t="s">
        <v>113</v>
      </c>
      <c r="B99" s="13">
        <v>902</v>
      </c>
      <c r="C99" s="14" t="s">
        <v>21</v>
      </c>
      <c r="D99" s="14"/>
      <c r="E99" s="14"/>
      <c r="F99" s="14"/>
      <c r="G99" s="70">
        <f>G100</f>
        <v>6158.5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">
      <c r="A100" s="22" t="s">
        <v>28</v>
      </c>
      <c r="B100" s="26">
        <v>902</v>
      </c>
      <c r="C100" s="23" t="s">
        <v>21</v>
      </c>
      <c r="D100" s="23" t="s">
        <v>6</v>
      </c>
      <c r="E100" s="14"/>
      <c r="F100" s="14"/>
      <c r="G100" s="71">
        <f>G101+G108+G115+G117+G120</f>
        <v>6158.5</v>
      </c>
      <c r="K100" s="28"/>
      <c r="L100" s="29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30">
      <c r="A101" s="24" t="s">
        <v>29</v>
      </c>
      <c r="B101" s="21">
        <v>902</v>
      </c>
      <c r="C101" s="15" t="s">
        <v>21</v>
      </c>
      <c r="D101" s="15" t="s">
        <v>6</v>
      </c>
      <c r="E101" s="15" t="s">
        <v>65</v>
      </c>
      <c r="F101" s="15"/>
      <c r="G101" s="72">
        <f>G102+G104+G105+G106+G107+G103</f>
        <v>4724.5</v>
      </c>
      <c r="K101" s="3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">
      <c r="A102" s="24" t="s">
        <v>100</v>
      </c>
      <c r="B102" s="21">
        <v>902</v>
      </c>
      <c r="C102" s="15" t="s">
        <v>21</v>
      </c>
      <c r="D102" s="15" t="s">
        <v>6</v>
      </c>
      <c r="E102" s="15" t="s">
        <v>65</v>
      </c>
      <c r="F102" s="15" t="s">
        <v>46</v>
      </c>
      <c r="G102" s="44">
        <v>2533</v>
      </c>
      <c r="H102" s="64">
        <v>2533000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45">
      <c r="A103" s="16" t="s">
        <v>131</v>
      </c>
      <c r="B103" s="21">
        <v>902</v>
      </c>
      <c r="C103" s="15" t="s">
        <v>21</v>
      </c>
      <c r="D103" s="15" t="s">
        <v>6</v>
      </c>
      <c r="E103" s="15" t="s">
        <v>65</v>
      </c>
      <c r="F103" s="15" t="s">
        <v>142</v>
      </c>
      <c r="G103" s="44">
        <v>0</v>
      </c>
      <c r="H103" s="54"/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45">
      <c r="A104" s="24" t="s">
        <v>99</v>
      </c>
      <c r="B104" s="21">
        <v>902</v>
      </c>
      <c r="C104" s="15" t="s">
        <v>21</v>
      </c>
      <c r="D104" s="15" t="s">
        <v>6</v>
      </c>
      <c r="E104" s="15" t="s">
        <v>65</v>
      </c>
      <c r="F104" s="15" t="s">
        <v>66</v>
      </c>
      <c r="G104" s="44">
        <v>765</v>
      </c>
      <c r="H104" s="64">
        <v>765000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30">
      <c r="A105" s="24" t="s">
        <v>71</v>
      </c>
      <c r="B105" s="21">
        <v>902</v>
      </c>
      <c r="C105" s="15" t="s">
        <v>21</v>
      </c>
      <c r="D105" s="15" t="s">
        <v>6</v>
      </c>
      <c r="E105" s="15" t="s">
        <v>65</v>
      </c>
      <c r="F105" s="15" t="s">
        <v>39</v>
      </c>
      <c r="G105" s="44">
        <v>84</v>
      </c>
      <c r="H105" s="54">
        <v>84000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19" t="s">
        <v>97</v>
      </c>
      <c r="B106" s="21">
        <v>902</v>
      </c>
      <c r="C106" s="15" t="s">
        <v>21</v>
      </c>
      <c r="D106" s="15" t="s">
        <v>6</v>
      </c>
      <c r="E106" s="15" t="s">
        <v>65</v>
      </c>
      <c r="F106" s="15" t="s">
        <v>41</v>
      </c>
      <c r="G106" s="44">
        <v>1100</v>
      </c>
      <c r="H106" s="54">
        <v>1100000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19" t="s">
        <v>91</v>
      </c>
      <c r="B107" s="21">
        <v>902</v>
      </c>
      <c r="C107" s="15" t="s">
        <v>21</v>
      </c>
      <c r="D107" s="15" t="s">
        <v>6</v>
      </c>
      <c r="E107" s="15" t="s">
        <v>65</v>
      </c>
      <c r="F107" s="15" t="s">
        <v>92</v>
      </c>
      <c r="G107" s="44">
        <v>242.5</v>
      </c>
      <c r="H107" s="54">
        <v>242500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30</v>
      </c>
      <c r="B108" s="21">
        <v>902</v>
      </c>
      <c r="C108" s="15" t="s">
        <v>21</v>
      </c>
      <c r="D108" s="15" t="s">
        <v>6</v>
      </c>
      <c r="E108" s="15" t="s">
        <v>67</v>
      </c>
      <c r="F108" s="15"/>
      <c r="G108" s="44">
        <f>G109+G110+G111+G112+G113+G114</f>
        <v>1434</v>
      </c>
      <c r="H108" s="65"/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24" t="s">
        <v>68</v>
      </c>
      <c r="B109" s="21">
        <v>902</v>
      </c>
      <c r="C109" s="15" t="s">
        <v>21</v>
      </c>
      <c r="D109" s="15" t="s">
        <v>6</v>
      </c>
      <c r="E109" s="15" t="s">
        <v>67</v>
      </c>
      <c r="F109" s="15" t="s">
        <v>46</v>
      </c>
      <c r="G109" s="44">
        <v>851.8</v>
      </c>
      <c r="H109" s="64">
        <v>851800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45">
      <c r="A110" s="16" t="s">
        <v>131</v>
      </c>
      <c r="B110" s="21">
        <v>902</v>
      </c>
      <c r="C110" s="15" t="s">
        <v>21</v>
      </c>
      <c r="D110" s="15" t="s">
        <v>6</v>
      </c>
      <c r="E110" s="15" t="s">
        <v>67</v>
      </c>
      <c r="F110" s="15" t="s">
        <v>142</v>
      </c>
      <c r="G110" s="44">
        <v>0</v>
      </c>
      <c r="H110" s="64"/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45">
      <c r="A111" s="24" t="s">
        <v>99</v>
      </c>
      <c r="B111" s="21">
        <v>902</v>
      </c>
      <c r="C111" s="15" t="s">
        <v>21</v>
      </c>
      <c r="D111" s="15" t="s">
        <v>6</v>
      </c>
      <c r="E111" s="15" t="s">
        <v>67</v>
      </c>
      <c r="F111" s="15" t="s">
        <v>66</v>
      </c>
      <c r="G111" s="44">
        <v>257.2</v>
      </c>
      <c r="H111" s="64">
        <v>257200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30">
      <c r="A112" s="24" t="s">
        <v>71</v>
      </c>
      <c r="B112" s="21">
        <v>902</v>
      </c>
      <c r="C112" s="15" t="s">
        <v>21</v>
      </c>
      <c r="D112" s="15" t="s">
        <v>6</v>
      </c>
      <c r="E112" s="15" t="s">
        <v>67</v>
      </c>
      <c r="F112" s="15" t="s">
        <v>39</v>
      </c>
      <c r="G112" s="44">
        <v>42</v>
      </c>
      <c r="H112" s="54">
        <v>42000</v>
      </c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>
      <c r="A113" s="19" t="s">
        <v>97</v>
      </c>
      <c r="B113" s="21">
        <v>902</v>
      </c>
      <c r="C113" s="15" t="s">
        <v>21</v>
      </c>
      <c r="D113" s="15" t="s">
        <v>6</v>
      </c>
      <c r="E113" s="15" t="s">
        <v>67</v>
      </c>
      <c r="F113" s="15" t="s">
        <v>41</v>
      </c>
      <c r="G113" s="44">
        <v>150</v>
      </c>
      <c r="H113" s="54">
        <v>150000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>
      <c r="A114" s="19" t="s">
        <v>91</v>
      </c>
      <c r="B114" s="21">
        <v>902</v>
      </c>
      <c r="C114" s="15" t="s">
        <v>21</v>
      </c>
      <c r="D114" s="15" t="s">
        <v>6</v>
      </c>
      <c r="E114" s="15" t="s">
        <v>67</v>
      </c>
      <c r="F114" s="15" t="s">
        <v>92</v>
      </c>
      <c r="G114" s="44">
        <v>133</v>
      </c>
      <c r="H114" s="54">
        <v>133000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75">
      <c r="A115" s="24" t="s">
        <v>101</v>
      </c>
      <c r="B115" s="21">
        <v>902</v>
      </c>
      <c r="C115" s="15" t="s">
        <v>21</v>
      </c>
      <c r="D115" s="15" t="s">
        <v>6</v>
      </c>
      <c r="E115" s="15" t="s">
        <v>79</v>
      </c>
      <c r="F115" s="15"/>
      <c r="G115" s="44">
        <f>G116</f>
        <v>0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">
      <c r="A116" s="24" t="s">
        <v>100</v>
      </c>
      <c r="B116" s="21">
        <v>902</v>
      </c>
      <c r="C116" s="15" t="s">
        <v>21</v>
      </c>
      <c r="D116" s="15" t="s">
        <v>6</v>
      </c>
      <c r="E116" s="15" t="s">
        <v>79</v>
      </c>
      <c r="F116" s="15" t="s">
        <v>46</v>
      </c>
      <c r="G116" s="44">
        <v>0</v>
      </c>
      <c r="H116" s="54"/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">
      <c r="A117" s="24" t="s">
        <v>81</v>
      </c>
      <c r="B117" s="21">
        <v>902</v>
      </c>
      <c r="C117" s="15" t="s">
        <v>21</v>
      </c>
      <c r="D117" s="15" t="s">
        <v>6</v>
      </c>
      <c r="E117" s="15" t="s">
        <v>80</v>
      </c>
      <c r="F117" s="15"/>
      <c r="G117" s="44">
        <f>G118</f>
        <v>0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>
      <c r="A118" s="24" t="s">
        <v>100</v>
      </c>
      <c r="B118" s="21">
        <v>902</v>
      </c>
      <c r="C118" s="15" t="s">
        <v>21</v>
      </c>
      <c r="D118" s="15" t="s">
        <v>6</v>
      </c>
      <c r="E118" s="15" t="s">
        <v>80</v>
      </c>
      <c r="F118" s="15" t="s">
        <v>46</v>
      </c>
      <c r="G118" s="44">
        <v>0</v>
      </c>
      <c r="H118" s="54"/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60" hidden="1">
      <c r="A119" s="24" t="s">
        <v>111</v>
      </c>
      <c r="B119" s="21">
        <v>902</v>
      </c>
      <c r="C119" s="15" t="s">
        <v>21</v>
      </c>
      <c r="D119" s="15" t="s">
        <v>6</v>
      </c>
      <c r="E119" s="15" t="s">
        <v>110</v>
      </c>
      <c r="F119" s="15"/>
      <c r="G119" s="44">
        <f>G120</f>
        <v>0</v>
      </c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hidden="1">
      <c r="A120" s="19" t="s">
        <v>123</v>
      </c>
      <c r="B120" s="21">
        <v>902</v>
      </c>
      <c r="C120" s="15" t="s">
        <v>21</v>
      </c>
      <c r="D120" s="15" t="s">
        <v>6</v>
      </c>
      <c r="E120" s="15" t="s">
        <v>110</v>
      </c>
      <c r="F120" s="15" t="s">
        <v>124</v>
      </c>
      <c r="G120" s="44"/>
      <c r="H120" s="54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4.25">
      <c r="A121" s="20" t="s">
        <v>31</v>
      </c>
      <c r="B121" s="13">
        <v>902</v>
      </c>
      <c r="C121" s="14" t="s">
        <v>19</v>
      </c>
      <c r="D121" s="15"/>
      <c r="E121" s="15"/>
      <c r="F121" s="15"/>
      <c r="G121" s="70">
        <f>G122</f>
        <v>551.1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7" ht="15">
      <c r="A122" s="22" t="s">
        <v>48</v>
      </c>
      <c r="B122" s="26">
        <v>902</v>
      </c>
      <c r="C122" s="23" t="s">
        <v>19</v>
      </c>
      <c r="D122" s="23" t="s">
        <v>6</v>
      </c>
      <c r="E122" s="23"/>
      <c r="F122" s="23"/>
      <c r="G122" s="71">
        <f>G123</f>
        <v>551.1</v>
      </c>
    </row>
    <row r="123" spans="1:7" ht="30">
      <c r="A123" s="24" t="s">
        <v>103</v>
      </c>
      <c r="B123" s="21">
        <v>902</v>
      </c>
      <c r="C123" s="15" t="s">
        <v>19</v>
      </c>
      <c r="D123" s="15" t="s">
        <v>6</v>
      </c>
      <c r="E123" s="15" t="s">
        <v>70</v>
      </c>
      <c r="F123" s="15"/>
      <c r="G123" s="44">
        <f>G124</f>
        <v>551.1</v>
      </c>
    </row>
    <row r="124" spans="1:8" ht="15">
      <c r="A124" s="19" t="s">
        <v>102</v>
      </c>
      <c r="B124" s="21">
        <v>902</v>
      </c>
      <c r="C124" s="15" t="s">
        <v>19</v>
      </c>
      <c r="D124" s="15" t="s">
        <v>6</v>
      </c>
      <c r="E124" s="15" t="s">
        <v>70</v>
      </c>
      <c r="F124" s="15" t="s">
        <v>117</v>
      </c>
      <c r="G124" s="44">
        <v>551.1</v>
      </c>
      <c r="H124" s="54">
        <v>551076.5</v>
      </c>
    </row>
    <row r="125" spans="1:7" ht="14.25">
      <c r="A125" s="20" t="s">
        <v>34</v>
      </c>
      <c r="B125" s="13">
        <v>902</v>
      </c>
      <c r="C125" s="14" t="s">
        <v>32</v>
      </c>
      <c r="D125" s="15"/>
      <c r="E125" s="15"/>
      <c r="F125" s="15"/>
      <c r="G125" s="70">
        <f>G126</f>
        <v>35</v>
      </c>
    </row>
    <row r="126" spans="1:7" ht="15">
      <c r="A126" s="22" t="s">
        <v>109</v>
      </c>
      <c r="B126" s="26">
        <v>902</v>
      </c>
      <c r="C126" s="23" t="s">
        <v>32</v>
      </c>
      <c r="D126" s="23" t="s">
        <v>8</v>
      </c>
      <c r="E126" s="23"/>
      <c r="F126" s="23"/>
      <c r="G126" s="71">
        <f>G127</f>
        <v>35</v>
      </c>
    </row>
    <row r="127" spans="1:7" ht="30">
      <c r="A127" s="24" t="s">
        <v>35</v>
      </c>
      <c r="B127" s="21">
        <v>902</v>
      </c>
      <c r="C127" s="15" t="s">
        <v>32</v>
      </c>
      <c r="D127" s="15" t="s">
        <v>8</v>
      </c>
      <c r="E127" s="15" t="s">
        <v>69</v>
      </c>
      <c r="F127" s="23"/>
      <c r="G127" s="44">
        <f>G128</f>
        <v>35</v>
      </c>
    </row>
    <row r="128" spans="1:8" ht="15">
      <c r="A128" s="19" t="s">
        <v>97</v>
      </c>
      <c r="B128" s="21">
        <v>902</v>
      </c>
      <c r="C128" s="15" t="s">
        <v>32</v>
      </c>
      <c r="D128" s="15" t="s">
        <v>8</v>
      </c>
      <c r="E128" s="15" t="s">
        <v>69</v>
      </c>
      <c r="F128" s="15" t="s">
        <v>41</v>
      </c>
      <c r="G128" s="44">
        <v>35</v>
      </c>
      <c r="H128" s="54">
        <v>35000</v>
      </c>
    </row>
    <row r="129" spans="1:8" ht="14.25">
      <c r="A129" s="20" t="s">
        <v>4</v>
      </c>
      <c r="B129" s="27"/>
      <c r="C129" s="15"/>
      <c r="D129" s="15"/>
      <c r="E129" s="15"/>
      <c r="F129" s="15"/>
      <c r="G129" s="73">
        <f>G10+G38+G44+G51+G69+G99+G121+G125-0.1</f>
        <v>21631.5</v>
      </c>
      <c r="H129" s="37">
        <f>SUM(H13:H128)</f>
        <v>21631543</v>
      </c>
    </row>
    <row r="130" ht="12.75">
      <c r="F130" s="4"/>
    </row>
    <row r="131" ht="12.75">
      <c r="H131" s="62">
        <v>21631543</v>
      </c>
    </row>
    <row r="132" ht="12.75"/>
    <row r="133" ht="12.75">
      <c r="H133" s="37">
        <f>H131-H129</f>
        <v>0</v>
      </c>
    </row>
    <row r="135" ht="12.75"/>
    <row r="136" ht="12.75"/>
    <row r="137" ht="12.75"/>
    <row r="138" ht="12.75"/>
    <row r="139" ht="12.75"/>
    <row r="140" ht="12.75"/>
    <row r="141" ht="12.75"/>
    <row r="143" ht="12.75"/>
    <row r="144" ht="12.75"/>
    <row r="145" ht="12.75"/>
    <row r="146" ht="12.75"/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"/>
  <sheetViews>
    <sheetView workbookViewId="0" topLeftCell="A55">
      <selection activeCell="G94" sqref="G94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68" customWidth="1"/>
    <col min="8" max="8" width="18.00390625" style="37" hidden="1" customWidth="1"/>
    <col min="9" max="9" width="8.875" style="0" hidden="1" customWidth="1"/>
    <col min="10" max="10" width="8.875" style="0" customWidth="1"/>
  </cols>
  <sheetData>
    <row r="1" spans="4:7" ht="12.75">
      <c r="D1" s="33"/>
      <c r="E1" s="33"/>
      <c r="F1" s="33"/>
      <c r="G1" s="66" t="s">
        <v>87</v>
      </c>
    </row>
    <row r="2" spans="1:9" ht="12.75">
      <c r="A2" s="34"/>
      <c r="B2" s="34"/>
      <c r="C2" s="34"/>
      <c r="D2" s="34"/>
      <c r="E2" s="34"/>
      <c r="F2" s="34"/>
      <c r="G2" s="67" t="s">
        <v>158</v>
      </c>
      <c r="H2" s="38"/>
      <c r="I2" s="5"/>
    </row>
    <row r="3" spans="1:9" ht="12.75">
      <c r="A3" s="34"/>
      <c r="B3" s="34"/>
      <c r="C3" s="34"/>
      <c r="D3" s="34"/>
      <c r="E3" s="34"/>
      <c r="F3" s="34"/>
      <c r="G3" s="67" t="s">
        <v>114</v>
      </c>
      <c r="H3" s="38"/>
      <c r="I3" s="5"/>
    </row>
    <row r="4" spans="1:9" ht="12.75">
      <c r="A4" s="6"/>
      <c r="B4" s="6"/>
      <c r="C4" s="6"/>
      <c r="D4" s="6"/>
      <c r="E4" s="86" t="s">
        <v>157</v>
      </c>
      <c r="F4" s="86"/>
      <c r="G4" s="86"/>
      <c r="H4" s="39"/>
      <c r="I4" s="6"/>
    </row>
    <row r="5" spans="4:6" ht="12.75">
      <c r="D5" s="1"/>
      <c r="E5" s="1"/>
      <c r="F5" s="1"/>
    </row>
    <row r="6" spans="1:9" ht="14.25">
      <c r="A6" s="85" t="s">
        <v>154</v>
      </c>
      <c r="B6" s="85"/>
      <c r="C6" s="85"/>
      <c r="D6" s="85"/>
      <c r="E6" s="85"/>
      <c r="F6" s="85"/>
      <c r="G6" s="85"/>
      <c r="H6" s="40"/>
      <c r="I6" s="32"/>
    </row>
    <row r="7" spans="1:7" ht="13.5" thickBot="1">
      <c r="A7" s="8"/>
      <c r="B7" s="3"/>
      <c r="C7" s="2"/>
      <c r="D7" s="2"/>
      <c r="E7" s="2"/>
      <c r="F7" s="2"/>
      <c r="G7" s="68" t="s">
        <v>90</v>
      </c>
    </row>
    <row r="8" spans="1:7" ht="77.25" thickBot="1">
      <c r="A8" s="9" t="s">
        <v>0</v>
      </c>
      <c r="B8" s="35" t="s">
        <v>115</v>
      </c>
      <c r="C8" s="36" t="s">
        <v>1</v>
      </c>
      <c r="D8" s="35" t="s">
        <v>2</v>
      </c>
      <c r="E8" s="35" t="s">
        <v>3</v>
      </c>
      <c r="F8" s="35" t="s">
        <v>88</v>
      </c>
      <c r="G8" s="35" t="s">
        <v>89</v>
      </c>
    </row>
    <row r="9" spans="1:7" ht="28.5">
      <c r="A9" s="10" t="s">
        <v>104</v>
      </c>
      <c r="B9" s="11">
        <v>902</v>
      </c>
      <c r="C9" s="12"/>
      <c r="D9" s="12"/>
      <c r="E9" s="12"/>
      <c r="F9" s="12"/>
      <c r="G9" s="69"/>
    </row>
    <row r="10" spans="1:9" ht="14.25">
      <c r="A10" s="45" t="s">
        <v>5</v>
      </c>
      <c r="B10" s="13">
        <v>902</v>
      </c>
      <c r="C10" s="14" t="s">
        <v>6</v>
      </c>
      <c r="D10" s="15"/>
      <c r="E10" s="15"/>
      <c r="F10" s="15"/>
      <c r="G10" s="70">
        <f>G11+G16+G28</f>
        <v>4469.5</v>
      </c>
      <c r="H10" s="41">
        <v>4212000</v>
      </c>
      <c r="I10" t="s">
        <v>139</v>
      </c>
    </row>
    <row r="11" spans="1:8" ht="45">
      <c r="A11" s="46" t="s">
        <v>7</v>
      </c>
      <c r="B11" s="47">
        <v>902</v>
      </c>
      <c r="C11" s="48" t="s">
        <v>6</v>
      </c>
      <c r="D11" s="48" t="s">
        <v>8</v>
      </c>
      <c r="E11" s="48"/>
      <c r="F11" s="48"/>
      <c r="G11" s="71">
        <f>G12</f>
        <v>1357.8000000000002</v>
      </c>
      <c r="H11" s="37">
        <f>SUM(H13:H27)</f>
        <v>3921034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44">
        <f>SUM(G13:G15)</f>
        <v>1357.8000000000002</v>
      </c>
      <c r="H12" s="42">
        <f>H10-H11</f>
        <v>290966</v>
      </c>
    </row>
    <row r="13" spans="1:8" ht="15">
      <c r="A13" s="49" t="s">
        <v>112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44">
        <v>1063.4</v>
      </c>
      <c r="H13" s="54">
        <v>1063400</v>
      </c>
    </row>
    <row r="14" spans="1:8" ht="45">
      <c r="A14" s="16" t="s">
        <v>131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130</v>
      </c>
      <c r="G14" s="44">
        <v>0</v>
      </c>
      <c r="H14" s="54"/>
    </row>
    <row r="15" spans="1:9" ht="45">
      <c r="A15" s="16" t="s">
        <v>93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74">
        <v>294.4</v>
      </c>
      <c r="H15" s="75">
        <v>294384</v>
      </c>
      <c r="I15" s="77" t="s">
        <v>160</v>
      </c>
    </row>
    <row r="16" spans="1:7" ht="60">
      <c r="A16" s="46" t="s">
        <v>10</v>
      </c>
      <c r="B16" s="47">
        <v>902</v>
      </c>
      <c r="C16" s="48" t="s">
        <v>6</v>
      </c>
      <c r="D16" s="48" t="s">
        <v>11</v>
      </c>
      <c r="E16" s="48"/>
      <c r="F16" s="48"/>
      <c r="G16" s="71">
        <f>G17+G24+G26-0.1</f>
        <v>2563.2000000000003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44">
        <f>SUM(G18:G23)</f>
        <v>2461.3</v>
      </c>
    </row>
    <row r="18" spans="1:8" ht="15">
      <c r="A18" s="49" t="s">
        <v>112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44">
        <v>1637.9</v>
      </c>
      <c r="H18" s="54">
        <v>1637850</v>
      </c>
    </row>
    <row r="19" spans="1:8" ht="45">
      <c r="A19" s="16" t="s">
        <v>131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130</v>
      </c>
      <c r="G19" s="44">
        <v>0</v>
      </c>
      <c r="H19" s="54">
        <v>0</v>
      </c>
    </row>
    <row r="20" spans="1:9" ht="45">
      <c r="A20" s="16" t="s">
        <v>93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74">
        <v>453.4</v>
      </c>
      <c r="H20" s="75">
        <v>453400</v>
      </c>
      <c r="I20" s="77" t="s">
        <v>160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74">
        <v>150</v>
      </c>
      <c r="H21" s="75">
        <v>150000</v>
      </c>
    </row>
    <row r="22" spans="1:8" ht="15">
      <c r="A22" s="16" t="s">
        <v>97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74">
        <v>150</v>
      </c>
      <c r="H22" s="75">
        <v>150000</v>
      </c>
    </row>
    <row r="23" spans="1:8" ht="15">
      <c r="A23" s="16" t="s">
        <v>91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92</v>
      </c>
      <c r="G23" s="74">
        <v>70</v>
      </c>
      <c r="H23" s="75">
        <v>70000</v>
      </c>
    </row>
    <row r="24" spans="1:7" ht="60">
      <c r="A24" s="16" t="s">
        <v>105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44">
        <v>2</v>
      </c>
    </row>
    <row r="25" spans="1:8" ht="15">
      <c r="A25" s="16" t="s">
        <v>97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44">
        <v>2</v>
      </c>
      <c r="H25" s="54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44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44">
        <v>100</v>
      </c>
      <c r="H27" s="54">
        <v>100000</v>
      </c>
    </row>
    <row r="28" spans="1:7" ht="15">
      <c r="A28" s="46" t="s">
        <v>12</v>
      </c>
      <c r="B28" s="47">
        <v>902</v>
      </c>
      <c r="C28" s="48" t="s">
        <v>6</v>
      </c>
      <c r="D28" s="48" t="s">
        <v>33</v>
      </c>
      <c r="E28" s="48"/>
      <c r="F28" s="48"/>
      <c r="G28" s="71">
        <f>G31+G29</f>
        <v>548.5</v>
      </c>
    </row>
    <row r="29" spans="1:7" ht="30">
      <c r="A29" s="16" t="s">
        <v>132</v>
      </c>
      <c r="B29" s="17">
        <v>902</v>
      </c>
      <c r="C29" s="18" t="s">
        <v>6</v>
      </c>
      <c r="D29" s="18" t="s">
        <v>33</v>
      </c>
      <c r="E29" s="18" t="s">
        <v>133</v>
      </c>
      <c r="F29" s="18"/>
      <c r="G29" s="44">
        <f>G30</f>
        <v>5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133</v>
      </c>
      <c r="F30" s="18" t="s">
        <v>41</v>
      </c>
      <c r="G30" s="44">
        <v>5</v>
      </c>
      <c r="H30" s="54">
        <v>5000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44">
        <f>SUM(G32:G37)</f>
        <v>543.5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44">
        <v>10</v>
      </c>
      <c r="H32" s="54">
        <v>10000</v>
      </c>
    </row>
    <row r="33" spans="1:9" ht="15">
      <c r="A33" s="16" t="s">
        <v>97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74">
        <v>350</v>
      </c>
      <c r="H33" s="75">
        <v>350000</v>
      </c>
      <c r="I33" s="43"/>
    </row>
    <row r="34" spans="1:9" ht="15">
      <c r="A34" s="16" t="s">
        <v>91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92</v>
      </c>
      <c r="G34" s="74">
        <v>70</v>
      </c>
      <c r="H34" s="75">
        <v>70000</v>
      </c>
      <c r="I34" t="s">
        <v>140</v>
      </c>
    </row>
    <row r="35" spans="1:8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44">
        <v>12.7</v>
      </c>
      <c r="H35" s="54">
        <v>12700</v>
      </c>
    </row>
    <row r="36" spans="1:8" ht="15">
      <c r="A36" s="16" t="s">
        <v>136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118</v>
      </c>
      <c r="G36" s="44">
        <v>0.8</v>
      </c>
      <c r="H36" s="54">
        <v>820</v>
      </c>
    </row>
    <row r="37" spans="1:8" ht="30">
      <c r="A37" s="16" t="s">
        <v>134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135</v>
      </c>
      <c r="G37" s="74">
        <v>100</v>
      </c>
      <c r="H37" s="75">
        <v>100000</v>
      </c>
    </row>
    <row r="38" spans="1:7" ht="14.25">
      <c r="A38" s="50" t="s">
        <v>15</v>
      </c>
      <c r="B38" s="51">
        <v>902</v>
      </c>
      <c r="C38" s="52" t="s">
        <v>8</v>
      </c>
      <c r="D38" s="18"/>
      <c r="E38" s="18"/>
      <c r="F38" s="18"/>
      <c r="G38" s="70">
        <f>G39</f>
        <v>534.6</v>
      </c>
    </row>
    <row r="39" spans="1:7" ht="15">
      <c r="A39" s="46" t="s">
        <v>16</v>
      </c>
      <c r="B39" s="47">
        <v>902</v>
      </c>
      <c r="C39" s="48" t="s">
        <v>8</v>
      </c>
      <c r="D39" s="48" t="s">
        <v>9</v>
      </c>
      <c r="E39" s="53"/>
      <c r="F39" s="53"/>
      <c r="G39" s="71">
        <f>G41+G42+G43</f>
        <v>534.6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44">
        <f>G41+G42+G43</f>
        <v>534.6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74">
        <v>401</v>
      </c>
      <c r="H41" s="75">
        <v>401000</v>
      </c>
    </row>
    <row r="42" spans="1:8" ht="45">
      <c r="A42" s="16" t="s">
        <v>93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74">
        <v>121.6</v>
      </c>
      <c r="H42" s="75">
        <v>121600</v>
      </c>
    </row>
    <row r="43" spans="1:8" ht="45">
      <c r="A43" s="16" t="s">
        <v>131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130</v>
      </c>
      <c r="G43" s="74">
        <v>12</v>
      </c>
      <c r="H43" s="75">
        <v>12000</v>
      </c>
    </row>
    <row r="44" spans="1:7" ht="28.5">
      <c r="A44" s="50" t="s">
        <v>18</v>
      </c>
      <c r="B44" s="51">
        <v>902</v>
      </c>
      <c r="C44" s="52" t="s">
        <v>9</v>
      </c>
      <c r="D44" s="18"/>
      <c r="E44" s="18"/>
      <c r="F44" s="18"/>
      <c r="G44" s="70">
        <f>G45+G48</f>
        <v>51</v>
      </c>
    </row>
    <row r="45" spans="1:7" ht="45">
      <c r="A45" s="46" t="s">
        <v>120</v>
      </c>
      <c r="B45" s="47">
        <v>902</v>
      </c>
      <c r="C45" s="48" t="s">
        <v>9</v>
      </c>
      <c r="D45" s="48" t="s">
        <v>44</v>
      </c>
      <c r="E45" s="48"/>
      <c r="F45" s="48"/>
      <c r="G45" s="71">
        <v>1</v>
      </c>
    </row>
    <row r="46" spans="1:7" ht="15">
      <c r="A46" s="16" t="s">
        <v>121</v>
      </c>
      <c r="B46" s="17">
        <v>902</v>
      </c>
      <c r="C46" s="18" t="s">
        <v>9</v>
      </c>
      <c r="D46" s="18" t="s">
        <v>44</v>
      </c>
      <c r="E46" s="18" t="s">
        <v>122</v>
      </c>
      <c r="F46" s="18"/>
      <c r="G46" s="44">
        <v>1</v>
      </c>
    </row>
    <row r="47" spans="1:8" ht="15">
      <c r="A47" s="19" t="s">
        <v>123</v>
      </c>
      <c r="B47" s="13">
        <v>902</v>
      </c>
      <c r="C47" s="15" t="s">
        <v>9</v>
      </c>
      <c r="D47" s="15" t="s">
        <v>44</v>
      </c>
      <c r="E47" s="18" t="s">
        <v>122</v>
      </c>
      <c r="F47" s="18" t="s">
        <v>124</v>
      </c>
      <c r="G47" s="44">
        <v>1</v>
      </c>
      <c r="H47" s="54">
        <v>1000</v>
      </c>
    </row>
    <row r="48" spans="1:8" ht="30">
      <c r="A48" s="46" t="s">
        <v>107</v>
      </c>
      <c r="B48" s="47">
        <v>902</v>
      </c>
      <c r="C48" s="48" t="s">
        <v>9</v>
      </c>
      <c r="D48" s="48" t="s">
        <v>13</v>
      </c>
      <c r="E48" s="48"/>
      <c r="F48" s="48"/>
      <c r="G48" s="71">
        <f>G49</f>
        <v>50</v>
      </c>
      <c r="H48" s="54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44">
        <f>G50</f>
        <v>50</v>
      </c>
      <c r="H49" s="54"/>
    </row>
    <row r="50" spans="1:8" ht="15">
      <c r="A50" s="19" t="s">
        <v>97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74">
        <v>50</v>
      </c>
      <c r="H50" s="75">
        <v>50000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70">
        <f>G52+G66</f>
        <v>3162.4</v>
      </c>
    </row>
    <row r="52" spans="1:7" ht="15">
      <c r="A52" s="46" t="s">
        <v>108</v>
      </c>
      <c r="B52" s="47">
        <v>902</v>
      </c>
      <c r="C52" s="48" t="s">
        <v>11</v>
      </c>
      <c r="D52" s="48" t="s">
        <v>44</v>
      </c>
      <c r="E52" s="53"/>
      <c r="F52" s="53"/>
      <c r="G52" s="71">
        <f>G53+G55+G57+G61</f>
        <v>3162.4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44">
        <f>G54+G65</f>
        <v>2062.4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44">
        <v>2062.4</v>
      </c>
      <c r="H54" s="54">
        <v>2062400</v>
      </c>
    </row>
    <row r="55" spans="1:8" ht="30">
      <c r="A55" s="16" t="s">
        <v>94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44">
        <f>G56</f>
        <v>1100</v>
      </c>
      <c r="H55" s="54"/>
    </row>
    <row r="56" spans="1:8" ht="15">
      <c r="A56" s="16" t="s">
        <v>97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44">
        <v>1100</v>
      </c>
      <c r="H56" s="54">
        <v>1100000</v>
      </c>
    </row>
    <row r="57" spans="1:8" ht="30">
      <c r="A57" s="24" t="s">
        <v>129</v>
      </c>
      <c r="B57" s="21">
        <v>902</v>
      </c>
      <c r="C57" s="18" t="s">
        <v>11</v>
      </c>
      <c r="D57" s="18" t="s">
        <v>44</v>
      </c>
      <c r="E57" s="15" t="s">
        <v>116</v>
      </c>
      <c r="F57" s="15"/>
      <c r="G57" s="44">
        <f>G58</f>
        <v>0</v>
      </c>
      <c r="H57" s="54"/>
    </row>
    <row r="58" spans="1:8" ht="15">
      <c r="A58" s="19" t="s">
        <v>97</v>
      </c>
      <c r="B58" s="21">
        <v>902</v>
      </c>
      <c r="C58" s="18" t="s">
        <v>11</v>
      </c>
      <c r="D58" s="18" t="s">
        <v>44</v>
      </c>
      <c r="E58" s="15" t="s">
        <v>116</v>
      </c>
      <c r="F58" s="15" t="s">
        <v>41</v>
      </c>
      <c r="G58" s="44">
        <v>0</v>
      </c>
      <c r="H58" s="54"/>
    </row>
    <row r="59" spans="1:8" ht="30" hidden="1">
      <c r="A59" s="16" t="s">
        <v>125</v>
      </c>
      <c r="B59" s="17">
        <v>902</v>
      </c>
      <c r="C59" s="18" t="s">
        <v>11</v>
      </c>
      <c r="D59" s="18" t="s">
        <v>44</v>
      </c>
      <c r="E59" s="18" t="s">
        <v>126</v>
      </c>
      <c r="F59" s="18"/>
      <c r="G59" s="44">
        <f>G60</f>
        <v>0</v>
      </c>
      <c r="H59" s="54"/>
    </row>
    <row r="60" spans="1:8" ht="15" hidden="1">
      <c r="A60" s="16" t="s">
        <v>97</v>
      </c>
      <c r="B60" s="17">
        <v>902</v>
      </c>
      <c r="C60" s="18" t="s">
        <v>11</v>
      </c>
      <c r="D60" s="18" t="s">
        <v>44</v>
      </c>
      <c r="E60" s="18" t="s">
        <v>126</v>
      </c>
      <c r="F60" s="18" t="s">
        <v>41</v>
      </c>
      <c r="G60" s="44">
        <v>0</v>
      </c>
      <c r="H60" s="54"/>
    </row>
    <row r="61" spans="1:8" ht="45" hidden="1">
      <c r="A61" s="16" t="s">
        <v>127</v>
      </c>
      <c r="B61" s="17">
        <v>902</v>
      </c>
      <c r="C61" s="18" t="s">
        <v>11</v>
      </c>
      <c r="D61" s="18" t="s">
        <v>44</v>
      </c>
      <c r="E61" s="18" t="s">
        <v>128</v>
      </c>
      <c r="F61" s="18"/>
      <c r="G61" s="44"/>
      <c r="H61" s="54"/>
    </row>
    <row r="62" spans="1:8" ht="15" hidden="1">
      <c r="A62" s="16" t="s">
        <v>97</v>
      </c>
      <c r="B62" s="17">
        <v>902</v>
      </c>
      <c r="C62" s="18" t="s">
        <v>11</v>
      </c>
      <c r="D62" s="18" t="s">
        <v>44</v>
      </c>
      <c r="E62" s="18" t="s">
        <v>128</v>
      </c>
      <c r="F62" s="18" t="s">
        <v>41</v>
      </c>
      <c r="G62" s="44"/>
      <c r="H62" s="54"/>
    </row>
    <row r="63" spans="1:8" ht="60" hidden="1">
      <c r="A63" s="16" t="s">
        <v>84</v>
      </c>
      <c r="B63" s="17">
        <v>902</v>
      </c>
      <c r="C63" s="18" t="s">
        <v>11</v>
      </c>
      <c r="D63" s="18" t="s">
        <v>44</v>
      </c>
      <c r="E63" s="18" t="s">
        <v>85</v>
      </c>
      <c r="F63" s="18" t="s">
        <v>41</v>
      </c>
      <c r="G63" s="44">
        <v>0</v>
      </c>
      <c r="H63" s="54"/>
    </row>
    <row r="64" spans="1:8" ht="60" hidden="1">
      <c r="A64" s="16" t="s">
        <v>141</v>
      </c>
      <c r="B64" s="17">
        <v>902</v>
      </c>
      <c r="C64" s="18" t="s">
        <v>11</v>
      </c>
      <c r="D64" s="18" t="s">
        <v>44</v>
      </c>
      <c r="E64" s="18" t="s">
        <v>86</v>
      </c>
      <c r="F64" s="18" t="s">
        <v>41</v>
      </c>
      <c r="G64" s="44">
        <v>0</v>
      </c>
      <c r="H64" s="54"/>
    </row>
    <row r="65" spans="1:8" ht="15">
      <c r="A65" s="19" t="s">
        <v>91</v>
      </c>
      <c r="B65" s="17">
        <v>902</v>
      </c>
      <c r="C65" s="18" t="s">
        <v>11</v>
      </c>
      <c r="D65" s="18" t="s">
        <v>44</v>
      </c>
      <c r="E65" s="18" t="s">
        <v>77</v>
      </c>
      <c r="F65" s="18" t="s">
        <v>92</v>
      </c>
      <c r="G65" s="44">
        <v>0</v>
      </c>
      <c r="H65" s="54"/>
    </row>
    <row r="66" spans="1:8" ht="15">
      <c r="A66" s="46" t="s">
        <v>95</v>
      </c>
      <c r="B66" s="47">
        <v>902</v>
      </c>
      <c r="C66" s="48" t="s">
        <v>11</v>
      </c>
      <c r="D66" s="48" t="s">
        <v>75</v>
      </c>
      <c r="E66" s="48"/>
      <c r="F66" s="48"/>
      <c r="G66" s="71">
        <f>G67</f>
        <v>0</v>
      </c>
      <c r="H66" s="54"/>
    </row>
    <row r="67" spans="1:8" ht="15">
      <c r="A67" s="19" t="s">
        <v>96</v>
      </c>
      <c r="B67" s="21">
        <v>902</v>
      </c>
      <c r="C67" s="15" t="s">
        <v>11</v>
      </c>
      <c r="D67" s="15" t="s">
        <v>75</v>
      </c>
      <c r="E67" s="15" t="s">
        <v>76</v>
      </c>
      <c r="F67" s="14"/>
      <c r="G67" s="44">
        <f>G68</f>
        <v>0</v>
      </c>
      <c r="H67" s="54"/>
    </row>
    <row r="68" spans="1:8" ht="15">
      <c r="A68" s="19" t="s">
        <v>97</v>
      </c>
      <c r="B68" s="21">
        <v>902</v>
      </c>
      <c r="C68" s="15" t="s">
        <v>11</v>
      </c>
      <c r="D68" s="15" t="s">
        <v>75</v>
      </c>
      <c r="E68" s="15" t="s">
        <v>76</v>
      </c>
      <c r="F68" s="15" t="s">
        <v>41</v>
      </c>
      <c r="G68" s="74">
        <v>0</v>
      </c>
      <c r="H68" s="75">
        <v>0</v>
      </c>
    </row>
    <row r="69" spans="1:7" ht="14.25">
      <c r="A69" s="20" t="s">
        <v>22</v>
      </c>
      <c r="B69" s="13">
        <v>902</v>
      </c>
      <c r="C69" s="14" t="s">
        <v>23</v>
      </c>
      <c r="D69" s="15"/>
      <c r="E69" s="15"/>
      <c r="F69" s="15"/>
      <c r="G69" s="70">
        <f>G70+G82+G87</f>
        <v>4534.299999999999</v>
      </c>
    </row>
    <row r="70" spans="1:7" ht="15">
      <c r="A70" s="22" t="s">
        <v>24</v>
      </c>
      <c r="B70" s="13">
        <v>902</v>
      </c>
      <c r="C70" s="23" t="s">
        <v>23</v>
      </c>
      <c r="D70" s="23" t="s">
        <v>6</v>
      </c>
      <c r="E70" s="23"/>
      <c r="F70" s="14"/>
      <c r="G70" s="71">
        <f>G73+G75+G78+G80+G71</f>
        <v>1340</v>
      </c>
    </row>
    <row r="71" spans="1:7" ht="30">
      <c r="A71" s="24" t="s">
        <v>155</v>
      </c>
      <c r="B71" s="21">
        <v>902</v>
      </c>
      <c r="C71" s="25" t="s">
        <v>23</v>
      </c>
      <c r="D71" s="15" t="s">
        <v>6</v>
      </c>
      <c r="E71" s="15" t="s">
        <v>133</v>
      </c>
      <c r="F71" s="15"/>
      <c r="G71" s="44">
        <f>G72</f>
        <v>5</v>
      </c>
    </row>
    <row r="72" spans="1:8" ht="30">
      <c r="A72" s="19" t="s">
        <v>40</v>
      </c>
      <c r="B72" s="21">
        <v>902</v>
      </c>
      <c r="C72" s="25" t="s">
        <v>23</v>
      </c>
      <c r="D72" s="15" t="s">
        <v>6</v>
      </c>
      <c r="E72" s="15" t="s">
        <v>133</v>
      </c>
      <c r="F72" s="15" t="s">
        <v>41</v>
      </c>
      <c r="G72" s="74">
        <v>5</v>
      </c>
      <c r="H72" s="75">
        <v>5000</v>
      </c>
    </row>
    <row r="73" spans="1:7" ht="30">
      <c r="A73" s="24" t="s">
        <v>72</v>
      </c>
      <c r="B73" s="21">
        <v>902</v>
      </c>
      <c r="C73" s="25" t="s">
        <v>23</v>
      </c>
      <c r="D73" s="15" t="s">
        <v>6</v>
      </c>
      <c r="E73" s="15" t="s">
        <v>73</v>
      </c>
      <c r="F73" s="15"/>
      <c r="G73" s="44">
        <f>G74</f>
        <v>1010</v>
      </c>
    </row>
    <row r="74" spans="1:8" ht="30">
      <c r="A74" s="19" t="s">
        <v>40</v>
      </c>
      <c r="B74" s="21">
        <v>902</v>
      </c>
      <c r="C74" s="25" t="s">
        <v>23</v>
      </c>
      <c r="D74" s="15" t="s">
        <v>6</v>
      </c>
      <c r="E74" s="15" t="s">
        <v>73</v>
      </c>
      <c r="F74" s="15" t="s">
        <v>41</v>
      </c>
      <c r="G74" s="44">
        <v>1010</v>
      </c>
      <c r="H74" s="54">
        <v>1010000</v>
      </c>
    </row>
    <row r="75" spans="1:8" ht="30">
      <c r="A75" s="24" t="s">
        <v>82</v>
      </c>
      <c r="B75" s="21">
        <v>902</v>
      </c>
      <c r="C75" s="15" t="s">
        <v>23</v>
      </c>
      <c r="D75" s="15" t="s">
        <v>6</v>
      </c>
      <c r="E75" s="15" t="s">
        <v>61</v>
      </c>
      <c r="F75" s="15"/>
      <c r="G75" s="44">
        <f>G76+G77</f>
        <v>325</v>
      </c>
      <c r="H75" s="54"/>
    </row>
    <row r="76" spans="1:8" ht="15">
      <c r="A76" s="19" t="s">
        <v>97</v>
      </c>
      <c r="B76" s="21">
        <v>902</v>
      </c>
      <c r="C76" s="15" t="s">
        <v>23</v>
      </c>
      <c r="D76" s="15" t="s">
        <v>6</v>
      </c>
      <c r="E76" s="15" t="s">
        <v>61</v>
      </c>
      <c r="F76" s="15" t="s">
        <v>41</v>
      </c>
      <c r="G76" s="74">
        <v>160</v>
      </c>
      <c r="H76" s="75">
        <v>160000</v>
      </c>
    </row>
    <row r="77" spans="1:8" ht="15">
      <c r="A77" s="19" t="s">
        <v>91</v>
      </c>
      <c r="B77" s="21">
        <v>902</v>
      </c>
      <c r="C77" s="15" t="s">
        <v>23</v>
      </c>
      <c r="D77" s="15" t="s">
        <v>6</v>
      </c>
      <c r="E77" s="15" t="s">
        <v>61</v>
      </c>
      <c r="F77" s="15" t="s">
        <v>92</v>
      </c>
      <c r="G77" s="78">
        <v>165</v>
      </c>
      <c r="H77" s="79">
        <v>165000</v>
      </c>
    </row>
    <row r="78" spans="1:7" ht="60" hidden="1">
      <c r="A78" s="57" t="s">
        <v>143</v>
      </c>
      <c r="B78" s="17">
        <v>902</v>
      </c>
      <c r="C78" s="18" t="s">
        <v>23</v>
      </c>
      <c r="D78" s="18" t="s">
        <v>6</v>
      </c>
      <c r="E78" s="18" t="s">
        <v>144</v>
      </c>
      <c r="F78" s="18"/>
      <c r="G78" s="44">
        <f>G79</f>
        <v>0</v>
      </c>
    </row>
    <row r="79" spans="1:8" ht="30" hidden="1">
      <c r="A79" s="16" t="s">
        <v>145</v>
      </c>
      <c r="B79" s="17">
        <v>902</v>
      </c>
      <c r="C79" s="18" t="s">
        <v>23</v>
      </c>
      <c r="D79" s="18" t="s">
        <v>6</v>
      </c>
      <c r="E79" s="18" t="s">
        <v>144</v>
      </c>
      <c r="F79" s="18" t="s">
        <v>146</v>
      </c>
      <c r="G79" s="44"/>
      <c r="H79" s="58"/>
    </row>
    <row r="80" spans="1:8" ht="30" hidden="1">
      <c r="A80" s="57" t="s">
        <v>147</v>
      </c>
      <c r="B80" s="17">
        <v>902</v>
      </c>
      <c r="C80" s="18" t="s">
        <v>23</v>
      </c>
      <c r="D80" s="18" t="s">
        <v>6</v>
      </c>
      <c r="E80" s="18" t="s">
        <v>148</v>
      </c>
      <c r="F80" s="18"/>
      <c r="G80" s="44">
        <f>G81</f>
        <v>0</v>
      </c>
      <c r="H80" s="54"/>
    </row>
    <row r="81" spans="1:8" ht="30" hidden="1">
      <c r="A81" s="16" t="s">
        <v>145</v>
      </c>
      <c r="B81" s="17">
        <v>902</v>
      </c>
      <c r="C81" s="18" t="s">
        <v>23</v>
      </c>
      <c r="D81" s="18" t="s">
        <v>6</v>
      </c>
      <c r="E81" s="18" t="s">
        <v>148</v>
      </c>
      <c r="F81" s="18" t="s">
        <v>146</v>
      </c>
      <c r="G81" s="44"/>
      <c r="H81" s="58"/>
    </row>
    <row r="82" spans="1:8" ht="15">
      <c r="A82" s="22" t="s">
        <v>25</v>
      </c>
      <c r="B82" s="26">
        <v>902</v>
      </c>
      <c r="C82" s="23" t="s">
        <v>23</v>
      </c>
      <c r="D82" s="23" t="s">
        <v>8</v>
      </c>
      <c r="E82" s="23"/>
      <c r="F82" s="23"/>
      <c r="G82" s="71">
        <f>G83+G85</f>
        <v>397.1</v>
      </c>
      <c r="H82" s="54"/>
    </row>
    <row r="83" spans="1:8" ht="15">
      <c r="A83" s="24" t="s">
        <v>47</v>
      </c>
      <c r="B83" s="21">
        <v>902</v>
      </c>
      <c r="C83" s="15" t="s">
        <v>23</v>
      </c>
      <c r="D83" s="15" t="s">
        <v>8</v>
      </c>
      <c r="E83" s="15" t="s">
        <v>62</v>
      </c>
      <c r="F83" s="15"/>
      <c r="G83" s="44">
        <f>G84</f>
        <v>397.1</v>
      </c>
      <c r="H83" s="54"/>
    </row>
    <row r="84" spans="1:8" ht="30">
      <c r="A84" s="19" t="s">
        <v>106</v>
      </c>
      <c r="B84" s="21">
        <v>902</v>
      </c>
      <c r="C84" s="15" t="s">
        <v>23</v>
      </c>
      <c r="D84" s="15" t="s">
        <v>8</v>
      </c>
      <c r="E84" s="15" t="s">
        <v>62</v>
      </c>
      <c r="F84" s="15" t="s">
        <v>41</v>
      </c>
      <c r="G84" s="44">
        <v>397.1</v>
      </c>
      <c r="H84" s="54">
        <v>397100</v>
      </c>
    </row>
    <row r="85" spans="1:8" ht="105" hidden="1">
      <c r="A85" s="59" t="s">
        <v>150</v>
      </c>
      <c r="B85" s="21">
        <v>902</v>
      </c>
      <c r="C85" s="15" t="s">
        <v>23</v>
      </c>
      <c r="D85" s="15" t="s">
        <v>8</v>
      </c>
      <c r="E85" s="15" t="s">
        <v>149</v>
      </c>
      <c r="F85" s="15"/>
      <c r="G85" s="44">
        <f>G86</f>
        <v>0</v>
      </c>
      <c r="H85" s="54"/>
    </row>
    <row r="86" spans="1:8" ht="45" hidden="1">
      <c r="A86" s="60" t="s">
        <v>152</v>
      </c>
      <c r="B86" s="21">
        <v>902</v>
      </c>
      <c r="C86" s="15" t="s">
        <v>23</v>
      </c>
      <c r="D86" s="15" t="s">
        <v>8</v>
      </c>
      <c r="E86" s="15" t="s">
        <v>149</v>
      </c>
      <c r="F86" s="61" t="s">
        <v>151</v>
      </c>
      <c r="G86" s="44"/>
      <c r="H86" s="54"/>
    </row>
    <row r="87" spans="1:7" ht="15">
      <c r="A87" s="22" t="s">
        <v>26</v>
      </c>
      <c r="B87" s="26">
        <v>902</v>
      </c>
      <c r="C87" s="23" t="s">
        <v>23</v>
      </c>
      <c r="D87" s="23" t="s">
        <v>9</v>
      </c>
      <c r="E87" s="25"/>
      <c r="F87" s="25"/>
      <c r="G87" s="71">
        <f>G88+G91+G93+G97</f>
        <v>2797.2</v>
      </c>
    </row>
    <row r="88" spans="1:7" ht="15">
      <c r="A88" s="24" t="s">
        <v>138</v>
      </c>
      <c r="B88" s="21">
        <v>902</v>
      </c>
      <c r="C88" s="15" t="s">
        <v>23</v>
      </c>
      <c r="D88" s="15" t="s">
        <v>9</v>
      </c>
      <c r="E88" s="15" t="s">
        <v>137</v>
      </c>
      <c r="F88" s="14"/>
      <c r="G88" s="44">
        <f>G89+G90</f>
        <v>1250</v>
      </c>
    </row>
    <row r="89" spans="1:8" ht="15">
      <c r="A89" s="19" t="s">
        <v>97</v>
      </c>
      <c r="B89" s="21">
        <v>902</v>
      </c>
      <c r="C89" s="15" t="s">
        <v>23</v>
      </c>
      <c r="D89" s="15" t="s">
        <v>9</v>
      </c>
      <c r="E89" s="15" t="s">
        <v>137</v>
      </c>
      <c r="F89" s="15" t="s">
        <v>41</v>
      </c>
      <c r="G89" s="74">
        <v>150</v>
      </c>
      <c r="H89" s="75">
        <v>150000</v>
      </c>
    </row>
    <row r="90" spans="1:8" ht="15">
      <c r="A90" s="19" t="s">
        <v>91</v>
      </c>
      <c r="B90" s="21">
        <v>902</v>
      </c>
      <c r="C90" s="15" t="s">
        <v>23</v>
      </c>
      <c r="D90" s="15" t="s">
        <v>9</v>
      </c>
      <c r="E90" s="15" t="s">
        <v>137</v>
      </c>
      <c r="F90" s="15" t="s">
        <v>92</v>
      </c>
      <c r="G90" s="74">
        <v>1100</v>
      </c>
      <c r="H90" s="75">
        <v>1100000</v>
      </c>
    </row>
    <row r="91" spans="1:7" ht="30">
      <c r="A91" s="24" t="s">
        <v>156</v>
      </c>
      <c r="B91" s="21">
        <v>902</v>
      </c>
      <c r="C91" s="15" t="s">
        <v>23</v>
      </c>
      <c r="D91" s="15" t="s">
        <v>9</v>
      </c>
      <c r="E91" s="15" t="s">
        <v>63</v>
      </c>
      <c r="F91" s="14"/>
      <c r="G91" s="44">
        <f>G92</f>
        <v>0</v>
      </c>
    </row>
    <row r="92" spans="1:8" ht="15">
      <c r="A92" s="19" t="s">
        <v>97</v>
      </c>
      <c r="B92" s="21">
        <v>902</v>
      </c>
      <c r="C92" s="15" t="s">
        <v>23</v>
      </c>
      <c r="D92" s="15" t="s">
        <v>9</v>
      </c>
      <c r="E92" s="15" t="s">
        <v>63</v>
      </c>
      <c r="F92" s="15" t="s">
        <v>41</v>
      </c>
      <c r="G92" s="74">
        <v>0</v>
      </c>
      <c r="H92" s="75">
        <v>0</v>
      </c>
    </row>
    <row r="93" spans="1:7" ht="30">
      <c r="A93" s="24" t="s">
        <v>27</v>
      </c>
      <c r="B93" s="21">
        <v>902</v>
      </c>
      <c r="C93" s="15" t="s">
        <v>23</v>
      </c>
      <c r="D93" s="15" t="s">
        <v>9</v>
      </c>
      <c r="E93" s="15" t="s">
        <v>64</v>
      </c>
      <c r="F93" s="15"/>
      <c r="G93" s="44">
        <f>G94+G95+G96</f>
        <v>256</v>
      </c>
    </row>
    <row r="94" spans="1:8" ht="15">
      <c r="A94" s="19" t="s">
        <v>97</v>
      </c>
      <c r="B94" s="21">
        <v>902</v>
      </c>
      <c r="C94" s="15" t="s">
        <v>23</v>
      </c>
      <c r="D94" s="15" t="s">
        <v>9</v>
      </c>
      <c r="E94" s="15" t="s">
        <v>64</v>
      </c>
      <c r="F94" s="15" t="s">
        <v>41</v>
      </c>
      <c r="G94" s="74">
        <v>250</v>
      </c>
      <c r="H94" s="56">
        <v>250043.84</v>
      </c>
    </row>
    <row r="95" spans="1:8" ht="15">
      <c r="A95" s="19" t="s">
        <v>119</v>
      </c>
      <c r="B95" s="21">
        <v>902</v>
      </c>
      <c r="C95" s="15" t="s">
        <v>23</v>
      </c>
      <c r="D95" s="15" t="s">
        <v>9</v>
      </c>
      <c r="E95" s="15" t="s">
        <v>64</v>
      </c>
      <c r="F95" s="15" t="s">
        <v>118</v>
      </c>
      <c r="G95" s="44">
        <v>6</v>
      </c>
      <c r="H95" s="54">
        <v>6000</v>
      </c>
    </row>
    <row r="96" spans="1:8" ht="15" hidden="1">
      <c r="A96" s="19" t="s">
        <v>123</v>
      </c>
      <c r="B96" s="21">
        <v>902</v>
      </c>
      <c r="C96" s="15" t="s">
        <v>23</v>
      </c>
      <c r="D96" s="15" t="s">
        <v>9</v>
      </c>
      <c r="E96" s="15" t="s">
        <v>64</v>
      </c>
      <c r="F96" s="15" t="s">
        <v>124</v>
      </c>
      <c r="G96" s="44">
        <v>0</v>
      </c>
      <c r="H96" s="63"/>
    </row>
    <row r="97" spans="1:7" ht="30">
      <c r="A97" s="24" t="s">
        <v>98</v>
      </c>
      <c r="B97" s="21">
        <v>902</v>
      </c>
      <c r="C97" s="15" t="s">
        <v>23</v>
      </c>
      <c r="D97" s="15" t="s">
        <v>9</v>
      </c>
      <c r="E97" s="15" t="s">
        <v>116</v>
      </c>
      <c r="F97" s="15"/>
      <c r="G97" s="44">
        <f>G98</f>
        <v>1291.2</v>
      </c>
    </row>
    <row r="98" spans="1:8" ht="15">
      <c r="A98" s="19" t="s">
        <v>97</v>
      </c>
      <c r="B98" s="21">
        <v>902</v>
      </c>
      <c r="C98" s="15" t="s">
        <v>23</v>
      </c>
      <c r="D98" s="15" t="s">
        <v>9</v>
      </c>
      <c r="E98" s="15" t="s">
        <v>116</v>
      </c>
      <c r="F98" s="15" t="s">
        <v>41</v>
      </c>
      <c r="G98" s="74">
        <v>1291.2</v>
      </c>
      <c r="H98" s="75">
        <v>1291224.16</v>
      </c>
    </row>
    <row r="99" spans="1:23" ht="14.25">
      <c r="A99" s="20" t="s">
        <v>113</v>
      </c>
      <c r="B99" s="13">
        <v>902</v>
      </c>
      <c r="C99" s="14" t="s">
        <v>21</v>
      </c>
      <c r="D99" s="14"/>
      <c r="E99" s="14"/>
      <c r="F99" s="14"/>
      <c r="G99" s="70">
        <f>G100</f>
        <v>6451.700000000001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">
      <c r="A100" s="22" t="s">
        <v>28</v>
      </c>
      <c r="B100" s="26">
        <v>902</v>
      </c>
      <c r="C100" s="23" t="s">
        <v>21</v>
      </c>
      <c r="D100" s="23" t="s">
        <v>6</v>
      </c>
      <c r="E100" s="14"/>
      <c r="F100" s="14"/>
      <c r="G100" s="71">
        <f>G101+G108+G115+G117+G120</f>
        <v>6451.700000000001</v>
      </c>
      <c r="K100" s="28"/>
      <c r="L100" s="29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30">
      <c r="A101" s="24" t="s">
        <v>29</v>
      </c>
      <c r="B101" s="21">
        <v>902</v>
      </c>
      <c r="C101" s="15" t="s">
        <v>21</v>
      </c>
      <c r="D101" s="15" t="s">
        <v>6</v>
      </c>
      <c r="E101" s="15" t="s">
        <v>65</v>
      </c>
      <c r="F101" s="15"/>
      <c r="G101" s="72">
        <f>G102+G104+G105+G106+G107+G103</f>
        <v>4228.6</v>
      </c>
      <c r="K101" s="3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">
      <c r="A102" s="24" t="s">
        <v>100</v>
      </c>
      <c r="B102" s="21">
        <v>902</v>
      </c>
      <c r="C102" s="15" t="s">
        <v>21</v>
      </c>
      <c r="D102" s="15" t="s">
        <v>6</v>
      </c>
      <c r="E102" s="15" t="s">
        <v>65</v>
      </c>
      <c r="F102" s="15" t="s">
        <v>46</v>
      </c>
      <c r="G102" s="74">
        <v>2320.9</v>
      </c>
      <c r="H102" s="75">
        <v>2320850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45">
      <c r="A103" s="16" t="s">
        <v>131</v>
      </c>
      <c r="B103" s="21">
        <v>902</v>
      </c>
      <c r="C103" s="15" t="s">
        <v>21</v>
      </c>
      <c r="D103" s="15" t="s">
        <v>6</v>
      </c>
      <c r="E103" s="15" t="s">
        <v>65</v>
      </c>
      <c r="F103" s="15" t="s">
        <v>142</v>
      </c>
      <c r="G103" s="44">
        <v>0</v>
      </c>
      <c r="H103" s="54"/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45">
      <c r="A104" s="24" t="s">
        <v>99</v>
      </c>
      <c r="B104" s="21">
        <v>902</v>
      </c>
      <c r="C104" s="15" t="s">
        <v>21</v>
      </c>
      <c r="D104" s="15" t="s">
        <v>6</v>
      </c>
      <c r="E104" s="15" t="s">
        <v>65</v>
      </c>
      <c r="F104" s="15" t="s">
        <v>66</v>
      </c>
      <c r="G104" s="74">
        <v>821.2</v>
      </c>
      <c r="H104" s="75">
        <v>821200</v>
      </c>
      <c r="I104" s="77" t="s">
        <v>160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30">
      <c r="A105" s="24" t="s">
        <v>71</v>
      </c>
      <c r="B105" s="21">
        <v>902</v>
      </c>
      <c r="C105" s="15" t="s">
        <v>21</v>
      </c>
      <c r="D105" s="15" t="s">
        <v>6</v>
      </c>
      <c r="E105" s="15" t="s">
        <v>65</v>
      </c>
      <c r="F105" s="15" t="s">
        <v>39</v>
      </c>
      <c r="G105" s="74">
        <v>44</v>
      </c>
      <c r="H105" s="75">
        <v>44000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19" t="s">
        <v>97</v>
      </c>
      <c r="B106" s="21">
        <v>902</v>
      </c>
      <c r="C106" s="15" t="s">
        <v>21</v>
      </c>
      <c r="D106" s="15" t="s">
        <v>6</v>
      </c>
      <c r="E106" s="15" t="s">
        <v>65</v>
      </c>
      <c r="F106" s="15" t="s">
        <v>41</v>
      </c>
      <c r="G106" s="74">
        <v>800</v>
      </c>
      <c r="H106" s="75">
        <v>800000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19" t="s">
        <v>91</v>
      </c>
      <c r="B107" s="21">
        <v>902</v>
      </c>
      <c r="C107" s="15" t="s">
        <v>21</v>
      </c>
      <c r="D107" s="15" t="s">
        <v>6</v>
      </c>
      <c r="E107" s="15" t="s">
        <v>65</v>
      </c>
      <c r="F107" s="15" t="s">
        <v>92</v>
      </c>
      <c r="G107" s="44">
        <v>242.5</v>
      </c>
      <c r="H107" s="54">
        <v>242500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30</v>
      </c>
      <c r="B108" s="21">
        <v>902</v>
      </c>
      <c r="C108" s="15" t="s">
        <v>21</v>
      </c>
      <c r="D108" s="15" t="s">
        <v>6</v>
      </c>
      <c r="E108" s="15" t="s">
        <v>67</v>
      </c>
      <c r="F108" s="15"/>
      <c r="G108" s="44">
        <f>G109+G110+G111+G112+G113+G114</f>
        <v>1416.1</v>
      </c>
      <c r="H108" s="65"/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24" t="s">
        <v>68</v>
      </c>
      <c r="B109" s="21">
        <v>902</v>
      </c>
      <c r="C109" s="15" t="s">
        <v>21</v>
      </c>
      <c r="D109" s="15" t="s">
        <v>6</v>
      </c>
      <c r="E109" s="15" t="s">
        <v>67</v>
      </c>
      <c r="F109" s="15" t="s">
        <v>46</v>
      </c>
      <c r="G109" s="74">
        <v>827.4</v>
      </c>
      <c r="H109" s="75">
        <v>827400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45">
      <c r="A110" s="16" t="s">
        <v>131</v>
      </c>
      <c r="B110" s="21">
        <v>902</v>
      </c>
      <c r="C110" s="15" t="s">
        <v>21</v>
      </c>
      <c r="D110" s="15" t="s">
        <v>6</v>
      </c>
      <c r="E110" s="15" t="s">
        <v>67</v>
      </c>
      <c r="F110" s="15" t="s">
        <v>142</v>
      </c>
      <c r="G110" s="44">
        <v>0</v>
      </c>
      <c r="H110" s="64"/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45">
      <c r="A111" s="24" t="s">
        <v>99</v>
      </c>
      <c r="B111" s="21">
        <v>902</v>
      </c>
      <c r="C111" s="15" t="s">
        <v>21</v>
      </c>
      <c r="D111" s="15" t="s">
        <v>6</v>
      </c>
      <c r="E111" s="15" t="s">
        <v>67</v>
      </c>
      <c r="F111" s="15" t="s">
        <v>66</v>
      </c>
      <c r="G111" s="74">
        <v>273.7</v>
      </c>
      <c r="H111" s="75">
        <v>273700</v>
      </c>
      <c r="I111" s="76" t="s">
        <v>159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30">
      <c r="A112" s="24" t="s">
        <v>71</v>
      </c>
      <c r="B112" s="21">
        <v>902</v>
      </c>
      <c r="C112" s="15" t="s">
        <v>21</v>
      </c>
      <c r="D112" s="15" t="s">
        <v>6</v>
      </c>
      <c r="E112" s="15" t="s">
        <v>67</v>
      </c>
      <c r="F112" s="15" t="s">
        <v>39</v>
      </c>
      <c r="G112" s="44">
        <v>42</v>
      </c>
      <c r="H112" s="54">
        <v>42000</v>
      </c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>
      <c r="A113" s="19" t="s">
        <v>97</v>
      </c>
      <c r="B113" s="21">
        <v>902</v>
      </c>
      <c r="C113" s="15" t="s">
        <v>21</v>
      </c>
      <c r="D113" s="15" t="s">
        <v>6</v>
      </c>
      <c r="E113" s="15" t="s">
        <v>67</v>
      </c>
      <c r="F113" s="15" t="s">
        <v>41</v>
      </c>
      <c r="G113" s="74">
        <v>140</v>
      </c>
      <c r="H113" s="75">
        <v>140000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>
      <c r="A114" s="19" t="s">
        <v>91</v>
      </c>
      <c r="B114" s="21">
        <v>902</v>
      </c>
      <c r="C114" s="15" t="s">
        <v>21</v>
      </c>
      <c r="D114" s="15" t="s">
        <v>6</v>
      </c>
      <c r="E114" s="15" t="s">
        <v>67</v>
      </c>
      <c r="F114" s="15" t="s">
        <v>92</v>
      </c>
      <c r="G114" s="44">
        <v>133</v>
      </c>
      <c r="H114" s="54">
        <v>133000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75">
      <c r="A115" s="24" t="s">
        <v>101</v>
      </c>
      <c r="B115" s="21">
        <v>902</v>
      </c>
      <c r="C115" s="15" t="s">
        <v>21</v>
      </c>
      <c r="D115" s="15" t="s">
        <v>6</v>
      </c>
      <c r="E115" s="15" t="s">
        <v>79</v>
      </c>
      <c r="F115" s="15"/>
      <c r="G115" s="44">
        <f>G116</f>
        <v>645.6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">
      <c r="A116" s="24" t="s">
        <v>100</v>
      </c>
      <c r="B116" s="21">
        <v>902</v>
      </c>
      <c r="C116" s="15" t="s">
        <v>21</v>
      </c>
      <c r="D116" s="15" t="s">
        <v>6</v>
      </c>
      <c r="E116" s="15" t="s">
        <v>79</v>
      </c>
      <c r="F116" s="15" t="s">
        <v>46</v>
      </c>
      <c r="G116" s="74">
        <v>645.6</v>
      </c>
      <c r="H116" s="75">
        <v>645550</v>
      </c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">
      <c r="A117" s="24" t="s">
        <v>81</v>
      </c>
      <c r="B117" s="21">
        <v>902</v>
      </c>
      <c r="C117" s="15" t="s">
        <v>21</v>
      </c>
      <c r="D117" s="15" t="s">
        <v>6</v>
      </c>
      <c r="E117" s="15" t="s">
        <v>80</v>
      </c>
      <c r="F117" s="15"/>
      <c r="G117" s="44">
        <f>G118</f>
        <v>161.4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>
      <c r="A118" s="24" t="s">
        <v>100</v>
      </c>
      <c r="B118" s="21">
        <v>902</v>
      </c>
      <c r="C118" s="15" t="s">
        <v>21</v>
      </c>
      <c r="D118" s="15" t="s">
        <v>6</v>
      </c>
      <c r="E118" s="15" t="s">
        <v>80</v>
      </c>
      <c r="F118" s="15" t="s">
        <v>46</v>
      </c>
      <c r="G118" s="74">
        <v>161.4</v>
      </c>
      <c r="H118" s="75">
        <v>161387.5</v>
      </c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60" hidden="1">
      <c r="A119" s="24" t="s">
        <v>111</v>
      </c>
      <c r="B119" s="21">
        <v>902</v>
      </c>
      <c r="C119" s="15" t="s">
        <v>21</v>
      </c>
      <c r="D119" s="15" t="s">
        <v>6</v>
      </c>
      <c r="E119" s="15" t="s">
        <v>110</v>
      </c>
      <c r="F119" s="15"/>
      <c r="G119" s="44">
        <f>G120</f>
        <v>0</v>
      </c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hidden="1">
      <c r="A120" s="19" t="s">
        <v>123</v>
      </c>
      <c r="B120" s="21">
        <v>902</v>
      </c>
      <c r="C120" s="15" t="s">
        <v>21</v>
      </c>
      <c r="D120" s="15" t="s">
        <v>6</v>
      </c>
      <c r="E120" s="15" t="s">
        <v>110</v>
      </c>
      <c r="F120" s="15" t="s">
        <v>124</v>
      </c>
      <c r="G120" s="44"/>
      <c r="H120" s="54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4.25">
      <c r="A121" s="20" t="s">
        <v>31</v>
      </c>
      <c r="B121" s="13">
        <v>902</v>
      </c>
      <c r="C121" s="14" t="s">
        <v>19</v>
      </c>
      <c r="D121" s="15"/>
      <c r="E121" s="15"/>
      <c r="F121" s="15"/>
      <c r="G121" s="70">
        <f>G122</f>
        <v>551.1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7" ht="15">
      <c r="A122" s="22" t="s">
        <v>48</v>
      </c>
      <c r="B122" s="26">
        <v>902</v>
      </c>
      <c r="C122" s="23" t="s">
        <v>19</v>
      </c>
      <c r="D122" s="23" t="s">
        <v>6</v>
      </c>
      <c r="E122" s="23"/>
      <c r="F122" s="23"/>
      <c r="G122" s="71">
        <f>G123</f>
        <v>551.1</v>
      </c>
    </row>
    <row r="123" spans="1:7" ht="30">
      <c r="A123" s="24" t="s">
        <v>103</v>
      </c>
      <c r="B123" s="21">
        <v>902</v>
      </c>
      <c r="C123" s="15" t="s">
        <v>19</v>
      </c>
      <c r="D123" s="15" t="s">
        <v>6</v>
      </c>
      <c r="E123" s="15" t="s">
        <v>70</v>
      </c>
      <c r="F123" s="15"/>
      <c r="G123" s="44">
        <f>G124</f>
        <v>551.1</v>
      </c>
    </row>
    <row r="124" spans="1:8" ht="15">
      <c r="A124" s="19" t="s">
        <v>102</v>
      </c>
      <c r="B124" s="21">
        <v>902</v>
      </c>
      <c r="C124" s="15" t="s">
        <v>19</v>
      </c>
      <c r="D124" s="15" t="s">
        <v>6</v>
      </c>
      <c r="E124" s="15" t="s">
        <v>70</v>
      </c>
      <c r="F124" s="15" t="s">
        <v>117</v>
      </c>
      <c r="G124" s="44">
        <v>551.1</v>
      </c>
      <c r="H124" s="54">
        <v>551076.5</v>
      </c>
    </row>
    <row r="125" spans="1:7" ht="14.25">
      <c r="A125" s="20" t="s">
        <v>34</v>
      </c>
      <c r="B125" s="13">
        <v>902</v>
      </c>
      <c r="C125" s="14" t="s">
        <v>32</v>
      </c>
      <c r="D125" s="15"/>
      <c r="E125" s="15"/>
      <c r="F125" s="15"/>
      <c r="G125" s="70">
        <f>G126</f>
        <v>10</v>
      </c>
    </row>
    <row r="126" spans="1:7" ht="15">
      <c r="A126" s="22" t="s">
        <v>109</v>
      </c>
      <c r="B126" s="26">
        <v>902</v>
      </c>
      <c r="C126" s="23" t="s">
        <v>32</v>
      </c>
      <c r="D126" s="23" t="s">
        <v>8</v>
      </c>
      <c r="E126" s="23"/>
      <c r="F126" s="23"/>
      <c r="G126" s="71">
        <f>G127</f>
        <v>10</v>
      </c>
    </row>
    <row r="127" spans="1:7" ht="30">
      <c r="A127" s="24" t="s">
        <v>35</v>
      </c>
      <c r="B127" s="21">
        <v>902</v>
      </c>
      <c r="C127" s="15" t="s">
        <v>32</v>
      </c>
      <c r="D127" s="15" t="s">
        <v>8</v>
      </c>
      <c r="E127" s="15" t="s">
        <v>69</v>
      </c>
      <c r="F127" s="23"/>
      <c r="G127" s="44">
        <f>G128</f>
        <v>10</v>
      </c>
    </row>
    <row r="128" spans="1:8" ht="15">
      <c r="A128" s="19" t="s">
        <v>97</v>
      </c>
      <c r="B128" s="21">
        <v>902</v>
      </c>
      <c r="C128" s="15" t="s">
        <v>32</v>
      </c>
      <c r="D128" s="15" t="s">
        <v>8</v>
      </c>
      <c r="E128" s="15" t="s">
        <v>69</v>
      </c>
      <c r="F128" s="15" t="s">
        <v>41</v>
      </c>
      <c r="G128" s="74">
        <v>10</v>
      </c>
      <c r="H128" s="75">
        <v>10000</v>
      </c>
    </row>
    <row r="129" spans="1:8" ht="14.25">
      <c r="A129" s="20" t="s">
        <v>4</v>
      </c>
      <c r="B129" s="27"/>
      <c r="C129" s="15"/>
      <c r="D129" s="15"/>
      <c r="E129" s="15"/>
      <c r="F129" s="15"/>
      <c r="G129" s="73">
        <f>G10+G38+G44+G51+G69+G99+G121+G125</f>
        <v>19764.6</v>
      </c>
      <c r="H129" s="37">
        <f>SUM(H13:H128)</f>
        <v>19764586</v>
      </c>
    </row>
    <row r="130" ht="12.75">
      <c r="F130" s="4"/>
    </row>
    <row r="131" ht="12.75">
      <c r="H131" s="62">
        <v>21631543</v>
      </c>
    </row>
    <row r="132" ht="12.75"/>
    <row r="133" ht="12.75">
      <c r="H133" s="37">
        <f>H131-H129</f>
        <v>1866957</v>
      </c>
    </row>
    <row r="136" ht="12.75"/>
    <row r="137" ht="12.75"/>
    <row r="138" ht="12.75"/>
    <row r="139" ht="12.75"/>
    <row r="140" ht="12.75"/>
    <row r="141" ht="12.75"/>
    <row r="142" ht="12.75"/>
    <row r="143" ht="12.75"/>
    <row r="145" ht="12.75"/>
    <row r="146" ht="12.75"/>
    <row r="147" ht="12.75"/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1">
      <selection activeCell="U8" sqref="U8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68" customWidth="1"/>
    <col min="8" max="8" width="18.00390625" style="65" hidden="1" customWidth="1"/>
    <col min="9" max="10" width="8.875" style="0" hidden="1" customWidth="1"/>
    <col min="11" max="11" width="9.125" style="0" hidden="1" customWidth="1"/>
  </cols>
  <sheetData>
    <row r="1" spans="4:7" ht="12.75">
      <c r="D1" s="33"/>
      <c r="E1" s="33"/>
      <c r="F1" s="33"/>
      <c r="G1" s="66" t="s">
        <v>87</v>
      </c>
    </row>
    <row r="2" spans="1:9" ht="12.75">
      <c r="A2" s="34"/>
      <c r="B2" s="34"/>
      <c r="C2" s="34"/>
      <c r="D2" s="34"/>
      <c r="E2" s="34"/>
      <c r="F2" s="34"/>
      <c r="G2" s="67" t="s">
        <v>158</v>
      </c>
      <c r="H2" s="80"/>
      <c r="I2" s="5"/>
    </row>
    <row r="3" spans="1:9" ht="12.75">
      <c r="A3" s="34"/>
      <c r="B3" s="34"/>
      <c r="C3" s="34"/>
      <c r="D3" s="34"/>
      <c r="E3" s="34"/>
      <c r="F3" s="34"/>
      <c r="G3" s="67" t="s">
        <v>114</v>
      </c>
      <c r="H3" s="80"/>
      <c r="I3" s="5"/>
    </row>
    <row r="4" spans="1:9" ht="12.75">
      <c r="A4" s="6"/>
      <c r="B4" s="6"/>
      <c r="C4" s="6"/>
      <c r="D4" s="6"/>
      <c r="E4" s="86" t="s">
        <v>161</v>
      </c>
      <c r="F4" s="86"/>
      <c r="G4" s="86"/>
      <c r="H4" s="39"/>
      <c r="I4" s="6"/>
    </row>
    <row r="5" spans="4:6" ht="12.75">
      <c r="D5" s="1"/>
      <c r="E5" s="1"/>
      <c r="F5" s="1"/>
    </row>
    <row r="6" spans="1:9" ht="14.25">
      <c r="A6" s="85" t="s">
        <v>154</v>
      </c>
      <c r="B6" s="85"/>
      <c r="C6" s="85"/>
      <c r="D6" s="85"/>
      <c r="E6" s="85"/>
      <c r="F6" s="85"/>
      <c r="G6" s="85"/>
      <c r="H6" s="40"/>
      <c r="I6" s="32"/>
    </row>
    <row r="7" spans="1:7" ht="13.5" thickBot="1">
      <c r="A7" s="8"/>
      <c r="B7" s="3"/>
      <c r="C7" s="2"/>
      <c r="D7" s="2"/>
      <c r="E7" s="2"/>
      <c r="F7" s="2"/>
      <c r="G7" s="68" t="s">
        <v>90</v>
      </c>
    </row>
    <row r="8" spans="1:7" ht="77.25" thickBot="1">
      <c r="A8" s="9" t="s">
        <v>0</v>
      </c>
      <c r="B8" s="35" t="s">
        <v>115</v>
      </c>
      <c r="C8" s="36" t="s">
        <v>1</v>
      </c>
      <c r="D8" s="35" t="s">
        <v>2</v>
      </c>
      <c r="E8" s="35" t="s">
        <v>3</v>
      </c>
      <c r="F8" s="35" t="s">
        <v>88</v>
      </c>
      <c r="G8" s="35" t="s">
        <v>89</v>
      </c>
    </row>
    <row r="9" spans="1:7" ht="28.5">
      <c r="A9" s="10" t="s">
        <v>104</v>
      </c>
      <c r="B9" s="11">
        <v>902</v>
      </c>
      <c r="C9" s="12"/>
      <c r="D9" s="12"/>
      <c r="E9" s="12"/>
      <c r="F9" s="12"/>
      <c r="G9" s="69"/>
    </row>
    <row r="10" spans="1:9" ht="14.25">
      <c r="A10" s="45" t="s">
        <v>5</v>
      </c>
      <c r="B10" s="13">
        <v>902</v>
      </c>
      <c r="C10" s="14" t="s">
        <v>6</v>
      </c>
      <c r="D10" s="15"/>
      <c r="E10" s="15"/>
      <c r="F10" s="15"/>
      <c r="G10" s="70">
        <f>G11+G16+G28</f>
        <v>4469.5</v>
      </c>
      <c r="H10" s="81">
        <v>4212000</v>
      </c>
      <c r="I10" t="s">
        <v>139</v>
      </c>
    </row>
    <row r="11" spans="1:8" ht="45">
      <c r="A11" s="46" t="s">
        <v>7</v>
      </c>
      <c r="B11" s="47">
        <v>902</v>
      </c>
      <c r="C11" s="48" t="s">
        <v>6</v>
      </c>
      <c r="D11" s="48" t="s">
        <v>8</v>
      </c>
      <c r="E11" s="48"/>
      <c r="F11" s="48"/>
      <c r="G11" s="71">
        <f>G12</f>
        <v>1357.8000000000002</v>
      </c>
      <c r="H11" s="65">
        <f>SUM(H13:H27)</f>
        <v>3921034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44">
        <f>SUM(G13:G15)</f>
        <v>1357.8000000000002</v>
      </c>
      <c r="H12" s="82">
        <f>H10-H11</f>
        <v>290966</v>
      </c>
    </row>
    <row r="13" spans="1:8" ht="15">
      <c r="A13" s="49" t="s">
        <v>112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44">
        <v>1063.4</v>
      </c>
      <c r="H13" s="64">
        <v>1063400</v>
      </c>
    </row>
    <row r="14" spans="1:8" ht="45">
      <c r="A14" s="16" t="s">
        <v>131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130</v>
      </c>
      <c r="G14" s="44">
        <v>0</v>
      </c>
      <c r="H14" s="64"/>
    </row>
    <row r="15" spans="1:9" ht="45">
      <c r="A15" s="16" t="s">
        <v>93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44">
        <v>294.4</v>
      </c>
      <c r="H15" s="64">
        <v>294384</v>
      </c>
      <c r="I15" s="77" t="s">
        <v>160</v>
      </c>
    </row>
    <row r="16" spans="1:7" ht="60">
      <c r="A16" s="46" t="s">
        <v>10</v>
      </c>
      <c r="B16" s="47">
        <v>902</v>
      </c>
      <c r="C16" s="48" t="s">
        <v>6</v>
      </c>
      <c r="D16" s="48" t="s">
        <v>11</v>
      </c>
      <c r="E16" s="48"/>
      <c r="F16" s="48"/>
      <c r="G16" s="71">
        <f>G17+G24+G26-0.1</f>
        <v>2563.2000000000003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44">
        <f>SUM(G18:G23)</f>
        <v>2461.3</v>
      </c>
    </row>
    <row r="18" spans="1:8" ht="15">
      <c r="A18" s="49" t="s">
        <v>112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44">
        <v>1637.9</v>
      </c>
      <c r="H18" s="64">
        <v>1637850</v>
      </c>
    </row>
    <row r="19" spans="1:8" ht="45">
      <c r="A19" s="16" t="s">
        <v>131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130</v>
      </c>
      <c r="G19" s="44">
        <v>0</v>
      </c>
      <c r="H19" s="64">
        <v>0</v>
      </c>
    </row>
    <row r="20" spans="1:9" ht="45">
      <c r="A20" s="16" t="s">
        <v>93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44">
        <v>453.4</v>
      </c>
      <c r="H20" s="64">
        <v>453400</v>
      </c>
      <c r="I20" s="77" t="s">
        <v>160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44">
        <v>150</v>
      </c>
      <c r="H21" s="64">
        <v>150000</v>
      </c>
    </row>
    <row r="22" spans="1:8" ht="15">
      <c r="A22" s="16" t="s">
        <v>97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44">
        <v>150</v>
      </c>
      <c r="H22" s="64">
        <v>150000</v>
      </c>
    </row>
    <row r="23" spans="1:8" ht="15">
      <c r="A23" s="16" t="s">
        <v>91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92</v>
      </c>
      <c r="G23" s="44">
        <v>70</v>
      </c>
      <c r="H23" s="64">
        <v>70000</v>
      </c>
    </row>
    <row r="24" spans="1:7" ht="60">
      <c r="A24" s="16" t="s">
        <v>105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44">
        <v>2</v>
      </c>
    </row>
    <row r="25" spans="1:8" ht="15">
      <c r="A25" s="16" t="s">
        <v>97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44">
        <v>2</v>
      </c>
      <c r="H25" s="64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44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44">
        <v>100</v>
      </c>
      <c r="H27" s="64">
        <v>100000</v>
      </c>
    </row>
    <row r="28" spans="1:7" ht="15">
      <c r="A28" s="46" t="s">
        <v>12</v>
      </c>
      <c r="B28" s="47">
        <v>902</v>
      </c>
      <c r="C28" s="48" t="s">
        <v>6</v>
      </c>
      <c r="D28" s="48" t="s">
        <v>33</v>
      </c>
      <c r="E28" s="48"/>
      <c r="F28" s="48"/>
      <c r="G28" s="71">
        <f>G31+G29</f>
        <v>548.5</v>
      </c>
    </row>
    <row r="29" spans="1:7" ht="30">
      <c r="A29" s="16" t="s">
        <v>132</v>
      </c>
      <c r="B29" s="17">
        <v>902</v>
      </c>
      <c r="C29" s="18" t="s">
        <v>6</v>
      </c>
      <c r="D29" s="18" t="s">
        <v>33</v>
      </c>
      <c r="E29" s="18" t="s">
        <v>133</v>
      </c>
      <c r="F29" s="18"/>
      <c r="G29" s="44">
        <f>G30</f>
        <v>5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133</v>
      </c>
      <c r="F30" s="18" t="s">
        <v>41</v>
      </c>
      <c r="G30" s="44">
        <v>5</v>
      </c>
      <c r="H30" s="64">
        <v>5000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44">
        <f>SUM(G32:G37)</f>
        <v>543.5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44">
        <v>10</v>
      </c>
      <c r="H32" s="64">
        <v>10000</v>
      </c>
    </row>
    <row r="33" spans="1:9" ht="15">
      <c r="A33" s="16" t="s">
        <v>97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44">
        <v>350</v>
      </c>
      <c r="H33" s="64">
        <v>350000</v>
      </c>
      <c r="I33" s="43"/>
    </row>
    <row r="34" spans="1:9" ht="15">
      <c r="A34" s="16" t="s">
        <v>91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92</v>
      </c>
      <c r="G34" s="44">
        <v>70</v>
      </c>
      <c r="H34" s="64">
        <v>70000</v>
      </c>
      <c r="I34" t="s">
        <v>140</v>
      </c>
    </row>
    <row r="35" spans="1:8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44">
        <v>12.7</v>
      </c>
      <c r="H35" s="64">
        <v>12700</v>
      </c>
    </row>
    <row r="36" spans="1:8" ht="15">
      <c r="A36" s="16" t="s">
        <v>136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118</v>
      </c>
      <c r="G36" s="44">
        <v>0.8</v>
      </c>
      <c r="H36" s="64">
        <v>820</v>
      </c>
    </row>
    <row r="37" spans="1:8" ht="30">
      <c r="A37" s="16" t="s">
        <v>134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135</v>
      </c>
      <c r="G37" s="44">
        <v>100</v>
      </c>
      <c r="H37" s="64">
        <v>100000</v>
      </c>
    </row>
    <row r="38" spans="1:7" ht="14.25">
      <c r="A38" s="50" t="s">
        <v>15</v>
      </c>
      <c r="B38" s="51">
        <v>902</v>
      </c>
      <c r="C38" s="52" t="s">
        <v>8</v>
      </c>
      <c r="D38" s="18"/>
      <c r="E38" s="18"/>
      <c r="F38" s="18"/>
      <c r="G38" s="70">
        <f>G39</f>
        <v>534.6</v>
      </c>
    </row>
    <row r="39" spans="1:7" ht="15">
      <c r="A39" s="46" t="s">
        <v>16</v>
      </c>
      <c r="B39" s="47">
        <v>902</v>
      </c>
      <c r="C39" s="48" t="s">
        <v>8</v>
      </c>
      <c r="D39" s="48" t="s">
        <v>9</v>
      </c>
      <c r="E39" s="53"/>
      <c r="F39" s="53"/>
      <c r="G39" s="71">
        <f>G41+G42+G43</f>
        <v>534.6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44">
        <f>G41+G42+G43</f>
        <v>534.6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44">
        <v>401</v>
      </c>
      <c r="H41" s="64">
        <v>401000</v>
      </c>
    </row>
    <row r="42" spans="1:8" ht="45">
      <c r="A42" s="16" t="s">
        <v>93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44">
        <v>121.6</v>
      </c>
      <c r="H42" s="64">
        <v>121600</v>
      </c>
    </row>
    <row r="43" spans="1:8" ht="45">
      <c r="A43" s="16" t="s">
        <v>131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130</v>
      </c>
      <c r="G43" s="44">
        <v>12</v>
      </c>
      <c r="H43" s="64">
        <v>12000</v>
      </c>
    </row>
    <row r="44" spans="1:7" ht="28.5">
      <c r="A44" s="50" t="s">
        <v>18</v>
      </c>
      <c r="B44" s="51">
        <v>902</v>
      </c>
      <c r="C44" s="52" t="s">
        <v>9</v>
      </c>
      <c r="D44" s="18"/>
      <c r="E44" s="18"/>
      <c r="F44" s="18"/>
      <c r="G44" s="70">
        <f>G45+G48</f>
        <v>51</v>
      </c>
    </row>
    <row r="45" spans="1:7" ht="45">
      <c r="A45" s="46" t="s">
        <v>120</v>
      </c>
      <c r="B45" s="47">
        <v>902</v>
      </c>
      <c r="C45" s="48" t="s">
        <v>9</v>
      </c>
      <c r="D45" s="48" t="s">
        <v>44</v>
      </c>
      <c r="E45" s="48"/>
      <c r="F45" s="48"/>
      <c r="G45" s="71">
        <v>1</v>
      </c>
    </row>
    <row r="46" spans="1:7" ht="15">
      <c r="A46" s="16" t="s">
        <v>121</v>
      </c>
      <c r="B46" s="17">
        <v>902</v>
      </c>
      <c r="C46" s="18" t="s">
        <v>9</v>
      </c>
      <c r="D46" s="18" t="s">
        <v>44</v>
      </c>
      <c r="E46" s="18" t="s">
        <v>122</v>
      </c>
      <c r="F46" s="18"/>
      <c r="G46" s="44">
        <v>1</v>
      </c>
    </row>
    <row r="47" spans="1:8" ht="15">
      <c r="A47" s="19" t="s">
        <v>123</v>
      </c>
      <c r="B47" s="13">
        <v>902</v>
      </c>
      <c r="C47" s="15" t="s">
        <v>9</v>
      </c>
      <c r="D47" s="15" t="s">
        <v>44</v>
      </c>
      <c r="E47" s="18" t="s">
        <v>122</v>
      </c>
      <c r="F47" s="18" t="s">
        <v>124</v>
      </c>
      <c r="G47" s="44">
        <v>1</v>
      </c>
      <c r="H47" s="64">
        <v>1000</v>
      </c>
    </row>
    <row r="48" spans="1:8" ht="30">
      <c r="A48" s="46" t="s">
        <v>107</v>
      </c>
      <c r="B48" s="47">
        <v>902</v>
      </c>
      <c r="C48" s="48" t="s">
        <v>9</v>
      </c>
      <c r="D48" s="48" t="s">
        <v>13</v>
      </c>
      <c r="E48" s="48"/>
      <c r="F48" s="48"/>
      <c r="G48" s="71">
        <f>G49</f>
        <v>50</v>
      </c>
      <c r="H48" s="64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44">
        <f>G50</f>
        <v>50</v>
      </c>
      <c r="H49" s="64"/>
    </row>
    <row r="50" spans="1:8" ht="15">
      <c r="A50" s="19" t="s">
        <v>97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44">
        <v>50</v>
      </c>
      <c r="H50" s="64">
        <v>50000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70">
        <f>G52+G68</f>
        <v>3162.4</v>
      </c>
    </row>
    <row r="52" spans="1:7" ht="15">
      <c r="A52" s="46" t="s">
        <v>108</v>
      </c>
      <c r="B52" s="47">
        <v>902</v>
      </c>
      <c r="C52" s="48" t="s">
        <v>11</v>
      </c>
      <c r="D52" s="48" t="s">
        <v>44</v>
      </c>
      <c r="E52" s="53"/>
      <c r="F52" s="53"/>
      <c r="G52" s="71">
        <f>G53+G55+G59+G63+G57</f>
        <v>3162.4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44">
        <f>G54+G67</f>
        <v>1562.4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44">
        <v>1562.4</v>
      </c>
      <c r="H54" s="64">
        <v>1562400</v>
      </c>
    </row>
    <row r="55" spans="1:8" ht="30">
      <c r="A55" s="16" t="s">
        <v>94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44">
        <f>G56</f>
        <v>1100</v>
      </c>
      <c r="H55" s="64"/>
    </row>
    <row r="56" spans="1:8" ht="15">
      <c r="A56" s="16" t="s">
        <v>97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44">
        <v>1100</v>
      </c>
      <c r="H56" s="64">
        <v>1100000</v>
      </c>
    </row>
    <row r="57" spans="1:8" ht="30">
      <c r="A57" s="16" t="s">
        <v>94</v>
      </c>
      <c r="B57" s="17">
        <v>902</v>
      </c>
      <c r="C57" s="18" t="s">
        <v>11</v>
      </c>
      <c r="D57" s="18" t="s">
        <v>44</v>
      </c>
      <c r="E57" s="18" t="s">
        <v>77</v>
      </c>
      <c r="F57" s="18"/>
      <c r="G57" s="44">
        <f>G58</f>
        <v>500</v>
      </c>
      <c r="H57" s="64"/>
    </row>
    <row r="58" spans="1:8" ht="15">
      <c r="A58" s="19" t="s">
        <v>91</v>
      </c>
      <c r="B58" s="17">
        <v>902</v>
      </c>
      <c r="C58" s="18" t="s">
        <v>11</v>
      </c>
      <c r="D58" s="18" t="s">
        <v>44</v>
      </c>
      <c r="E58" s="18" t="s">
        <v>77</v>
      </c>
      <c r="F58" s="18" t="s">
        <v>92</v>
      </c>
      <c r="G58" s="44">
        <v>500</v>
      </c>
      <c r="H58" s="64">
        <v>500000</v>
      </c>
    </row>
    <row r="59" spans="1:8" ht="30" hidden="1">
      <c r="A59" s="24" t="s">
        <v>129</v>
      </c>
      <c r="B59" s="21">
        <v>902</v>
      </c>
      <c r="C59" s="18" t="s">
        <v>11</v>
      </c>
      <c r="D59" s="18" t="s">
        <v>44</v>
      </c>
      <c r="E59" s="15" t="s">
        <v>116</v>
      </c>
      <c r="F59" s="15"/>
      <c r="G59" s="44">
        <f>G60</f>
        <v>0</v>
      </c>
      <c r="H59" s="64"/>
    </row>
    <row r="60" spans="1:8" ht="15" hidden="1">
      <c r="A60" s="19" t="s">
        <v>97</v>
      </c>
      <c r="B60" s="21">
        <v>902</v>
      </c>
      <c r="C60" s="18" t="s">
        <v>11</v>
      </c>
      <c r="D60" s="18" t="s">
        <v>44</v>
      </c>
      <c r="E60" s="15" t="s">
        <v>116</v>
      </c>
      <c r="F60" s="15" t="s">
        <v>41</v>
      </c>
      <c r="G60" s="44">
        <v>0</v>
      </c>
      <c r="H60" s="64"/>
    </row>
    <row r="61" spans="1:8" ht="30" hidden="1">
      <c r="A61" s="16" t="s">
        <v>125</v>
      </c>
      <c r="B61" s="17">
        <v>902</v>
      </c>
      <c r="C61" s="18" t="s">
        <v>11</v>
      </c>
      <c r="D61" s="18" t="s">
        <v>44</v>
      </c>
      <c r="E61" s="18" t="s">
        <v>126</v>
      </c>
      <c r="F61" s="18"/>
      <c r="G61" s="44">
        <f>G62</f>
        <v>0</v>
      </c>
      <c r="H61" s="64"/>
    </row>
    <row r="62" spans="1:8" ht="15" hidden="1">
      <c r="A62" s="16" t="s">
        <v>97</v>
      </c>
      <c r="B62" s="17">
        <v>902</v>
      </c>
      <c r="C62" s="18" t="s">
        <v>11</v>
      </c>
      <c r="D62" s="18" t="s">
        <v>44</v>
      </c>
      <c r="E62" s="18" t="s">
        <v>126</v>
      </c>
      <c r="F62" s="18" t="s">
        <v>41</v>
      </c>
      <c r="G62" s="44">
        <v>0</v>
      </c>
      <c r="H62" s="64"/>
    </row>
    <row r="63" spans="1:8" ht="45" hidden="1">
      <c r="A63" s="16" t="s">
        <v>127</v>
      </c>
      <c r="B63" s="17">
        <v>902</v>
      </c>
      <c r="C63" s="18" t="s">
        <v>11</v>
      </c>
      <c r="D63" s="18" t="s">
        <v>44</v>
      </c>
      <c r="E63" s="18" t="s">
        <v>128</v>
      </c>
      <c r="F63" s="18"/>
      <c r="G63" s="44"/>
      <c r="H63" s="64"/>
    </row>
    <row r="64" spans="1:8" ht="15" hidden="1">
      <c r="A64" s="16" t="s">
        <v>97</v>
      </c>
      <c r="B64" s="17">
        <v>902</v>
      </c>
      <c r="C64" s="18" t="s">
        <v>11</v>
      </c>
      <c r="D64" s="18" t="s">
        <v>44</v>
      </c>
      <c r="E64" s="18" t="s">
        <v>128</v>
      </c>
      <c r="F64" s="18" t="s">
        <v>41</v>
      </c>
      <c r="G64" s="44"/>
      <c r="H64" s="64"/>
    </row>
    <row r="65" spans="1:8" ht="60" hidden="1">
      <c r="A65" s="16" t="s">
        <v>84</v>
      </c>
      <c r="B65" s="17">
        <v>902</v>
      </c>
      <c r="C65" s="18" t="s">
        <v>11</v>
      </c>
      <c r="D65" s="18" t="s">
        <v>44</v>
      </c>
      <c r="E65" s="18" t="s">
        <v>85</v>
      </c>
      <c r="F65" s="18" t="s">
        <v>41</v>
      </c>
      <c r="G65" s="44">
        <v>0</v>
      </c>
      <c r="H65" s="64"/>
    </row>
    <row r="66" spans="1:8" ht="60" hidden="1">
      <c r="A66" s="16" t="s">
        <v>141</v>
      </c>
      <c r="B66" s="17">
        <v>902</v>
      </c>
      <c r="C66" s="18" t="s">
        <v>11</v>
      </c>
      <c r="D66" s="18" t="s">
        <v>44</v>
      </c>
      <c r="E66" s="18" t="s">
        <v>86</v>
      </c>
      <c r="F66" s="18" t="s">
        <v>41</v>
      </c>
      <c r="G66" s="44">
        <v>0</v>
      </c>
      <c r="H66" s="64"/>
    </row>
    <row r="67" spans="1:8" ht="15" hidden="1">
      <c r="A67" s="19" t="s">
        <v>91</v>
      </c>
      <c r="B67" s="17">
        <v>902</v>
      </c>
      <c r="C67" s="18" t="s">
        <v>11</v>
      </c>
      <c r="D67" s="18" t="s">
        <v>44</v>
      </c>
      <c r="E67" s="18" t="s">
        <v>77</v>
      </c>
      <c r="F67" s="18" t="s">
        <v>92</v>
      </c>
      <c r="G67" s="44">
        <v>0</v>
      </c>
      <c r="H67" s="64"/>
    </row>
    <row r="68" spans="1:8" ht="15" hidden="1">
      <c r="A68" s="46" t="s">
        <v>95</v>
      </c>
      <c r="B68" s="47">
        <v>902</v>
      </c>
      <c r="C68" s="48" t="s">
        <v>11</v>
      </c>
      <c r="D68" s="48" t="s">
        <v>75</v>
      </c>
      <c r="E68" s="48"/>
      <c r="F68" s="48"/>
      <c r="G68" s="71">
        <f>G69</f>
        <v>0</v>
      </c>
      <c r="H68" s="64"/>
    </row>
    <row r="69" spans="1:8" ht="15" hidden="1">
      <c r="A69" s="19" t="s">
        <v>96</v>
      </c>
      <c r="B69" s="21">
        <v>902</v>
      </c>
      <c r="C69" s="15" t="s">
        <v>11</v>
      </c>
      <c r="D69" s="15" t="s">
        <v>75</v>
      </c>
      <c r="E69" s="15" t="s">
        <v>76</v>
      </c>
      <c r="F69" s="14"/>
      <c r="G69" s="44">
        <f>G70</f>
        <v>0</v>
      </c>
      <c r="H69" s="64"/>
    </row>
    <row r="70" spans="1:8" ht="15" hidden="1">
      <c r="A70" s="19" t="s">
        <v>97</v>
      </c>
      <c r="B70" s="21">
        <v>902</v>
      </c>
      <c r="C70" s="15" t="s">
        <v>11</v>
      </c>
      <c r="D70" s="15" t="s">
        <v>75</v>
      </c>
      <c r="E70" s="15" t="s">
        <v>76</v>
      </c>
      <c r="F70" s="15" t="s">
        <v>41</v>
      </c>
      <c r="G70" s="44">
        <v>0</v>
      </c>
      <c r="H70" s="64">
        <v>0</v>
      </c>
    </row>
    <row r="71" spans="1:7" ht="14.25">
      <c r="A71" s="20" t="s">
        <v>22</v>
      </c>
      <c r="B71" s="13">
        <v>902</v>
      </c>
      <c r="C71" s="14" t="s">
        <v>23</v>
      </c>
      <c r="D71" s="15"/>
      <c r="E71" s="15"/>
      <c r="F71" s="15"/>
      <c r="G71" s="70">
        <f>G72+G84+G89</f>
        <v>4534.4</v>
      </c>
    </row>
    <row r="72" spans="1:7" ht="15">
      <c r="A72" s="22" t="s">
        <v>24</v>
      </c>
      <c r="B72" s="13">
        <v>902</v>
      </c>
      <c r="C72" s="23" t="s">
        <v>23</v>
      </c>
      <c r="D72" s="23" t="s">
        <v>6</v>
      </c>
      <c r="E72" s="23"/>
      <c r="F72" s="14"/>
      <c r="G72" s="71">
        <f>G75+G77+G80+G82+G73</f>
        <v>1415</v>
      </c>
    </row>
    <row r="73" spans="1:7" ht="30">
      <c r="A73" s="24" t="s">
        <v>155</v>
      </c>
      <c r="B73" s="21">
        <v>902</v>
      </c>
      <c r="C73" s="25" t="s">
        <v>23</v>
      </c>
      <c r="D73" s="15" t="s">
        <v>6</v>
      </c>
      <c r="E73" s="15" t="s">
        <v>133</v>
      </c>
      <c r="F73" s="15"/>
      <c r="G73" s="44">
        <f>G74</f>
        <v>5</v>
      </c>
    </row>
    <row r="74" spans="1:8" ht="30">
      <c r="A74" s="19" t="s">
        <v>40</v>
      </c>
      <c r="B74" s="21">
        <v>902</v>
      </c>
      <c r="C74" s="25" t="s">
        <v>23</v>
      </c>
      <c r="D74" s="15" t="s">
        <v>6</v>
      </c>
      <c r="E74" s="15" t="s">
        <v>133</v>
      </c>
      <c r="F74" s="15" t="s">
        <v>41</v>
      </c>
      <c r="G74" s="44">
        <v>5</v>
      </c>
      <c r="H74" s="64">
        <v>5000</v>
      </c>
    </row>
    <row r="75" spans="1:7" ht="30">
      <c r="A75" s="24" t="s">
        <v>72</v>
      </c>
      <c r="B75" s="21">
        <v>902</v>
      </c>
      <c r="C75" s="25" t="s">
        <v>23</v>
      </c>
      <c r="D75" s="15" t="s">
        <v>6</v>
      </c>
      <c r="E75" s="15" t="s">
        <v>73</v>
      </c>
      <c r="F75" s="15"/>
      <c r="G75" s="44">
        <f>G76</f>
        <v>1010</v>
      </c>
    </row>
    <row r="76" spans="1:8" ht="30">
      <c r="A76" s="19" t="s">
        <v>40</v>
      </c>
      <c r="B76" s="21">
        <v>902</v>
      </c>
      <c r="C76" s="25" t="s">
        <v>23</v>
      </c>
      <c r="D76" s="15" t="s">
        <v>6</v>
      </c>
      <c r="E76" s="15" t="s">
        <v>73</v>
      </c>
      <c r="F76" s="15" t="s">
        <v>41</v>
      </c>
      <c r="G76" s="44">
        <v>1010</v>
      </c>
      <c r="H76" s="64">
        <v>1010000</v>
      </c>
    </row>
    <row r="77" spans="1:8" ht="30">
      <c r="A77" s="24" t="s">
        <v>82</v>
      </c>
      <c r="B77" s="21">
        <v>902</v>
      </c>
      <c r="C77" s="15" t="s">
        <v>23</v>
      </c>
      <c r="D77" s="15" t="s">
        <v>6</v>
      </c>
      <c r="E77" s="15" t="s">
        <v>61</v>
      </c>
      <c r="F77" s="15"/>
      <c r="G77" s="44">
        <f>G78+G79</f>
        <v>400</v>
      </c>
      <c r="H77" s="64"/>
    </row>
    <row r="78" spans="1:8" ht="15">
      <c r="A78" s="19" t="s">
        <v>97</v>
      </c>
      <c r="B78" s="21">
        <v>902</v>
      </c>
      <c r="C78" s="15" t="s">
        <v>23</v>
      </c>
      <c r="D78" s="15" t="s">
        <v>6</v>
      </c>
      <c r="E78" s="15" t="s">
        <v>61</v>
      </c>
      <c r="F78" s="15" t="s">
        <v>41</v>
      </c>
      <c r="G78" s="44">
        <v>235</v>
      </c>
      <c r="H78" s="64">
        <v>235000</v>
      </c>
    </row>
    <row r="79" spans="1:8" ht="15">
      <c r="A79" s="19" t="s">
        <v>91</v>
      </c>
      <c r="B79" s="21">
        <v>902</v>
      </c>
      <c r="C79" s="15" t="s">
        <v>23</v>
      </c>
      <c r="D79" s="15" t="s">
        <v>6</v>
      </c>
      <c r="E79" s="15" t="s">
        <v>61</v>
      </c>
      <c r="F79" s="15" t="s">
        <v>92</v>
      </c>
      <c r="G79" s="44">
        <v>165</v>
      </c>
      <c r="H79" s="64">
        <v>165000</v>
      </c>
    </row>
    <row r="80" spans="1:7" ht="60" hidden="1">
      <c r="A80" s="57" t="s">
        <v>143</v>
      </c>
      <c r="B80" s="17">
        <v>902</v>
      </c>
      <c r="C80" s="18" t="s">
        <v>23</v>
      </c>
      <c r="D80" s="18" t="s">
        <v>6</v>
      </c>
      <c r="E80" s="18" t="s">
        <v>144</v>
      </c>
      <c r="F80" s="18"/>
      <c r="G80" s="44">
        <f>G81</f>
        <v>0</v>
      </c>
    </row>
    <row r="81" spans="1:8" ht="30" hidden="1">
      <c r="A81" s="16" t="s">
        <v>145</v>
      </c>
      <c r="B81" s="17">
        <v>902</v>
      </c>
      <c r="C81" s="18" t="s">
        <v>23</v>
      </c>
      <c r="D81" s="18" t="s">
        <v>6</v>
      </c>
      <c r="E81" s="18" t="s">
        <v>144</v>
      </c>
      <c r="F81" s="18" t="s">
        <v>146</v>
      </c>
      <c r="G81" s="44"/>
      <c r="H81" s="83"/>
    </row>
    <row r="82" spans="1:8" ht="30" hidden="1">
      <c r="A82" s="57" t="s">
        <v>147</v>
      </c>
      <c r="B82" s="17">
        <v>902</v>
      </c>
      <c r="C82" s="18" t="s">
        <v>23</v>
      </c>
      <c r="D82" s="18" t="s">
        <v>6</v>
      </c>
      <c r="E82" s="18" t="s">
        <v>148</v>
      </c>
      <c r="F82" s="18"/>
      <c r="G82" s="44">
        <f>G83</f>
        <v>0</v>
      </c>
      <c r="H82" s="64"/>
    </row>
    <row r="83" spans="1:8" ht="30" hidden="1">
      <c r="A83" s="16" t="s">
        <v>145</v>
      </c>
      <c r="B83" s="17">
        <v>902</v>
      </c>
      <c r="C83" s="18" t="s">
        <v>23</v>
      </c>
      <c r="D83" s="18" t="s">
        <v>6</v>
      </c>
      <c r="E83" s="18" t="s">
        <v>148</v>
      </c>
      <c r="F83" s="18" t="s">
        <v>146</v>
      </c>
      <c r="G83" s="44"/>
      <c r="H83" s="83"/>
    </row>
    <row r="84" spans="1:8" ht="15">
      <c r="A84" s="22" t="s">
        <v>25</v>
      </c>
      <c r="B84" s="26">
        <v>902</v>
      </c>
      <c r="C84" s="23" t="s">
        <v>23</v>
      </c>
      <c r="D84" s="23" t="s">
        <v>8</v>
      </c>
      <c r="E84" s="23"/>
      <c r="F84" s="23"/>
      <c r="G84" s="71">
        <f>G85+G87</f>
        <v>317.7</v>
      </c>
      <c r="H84" s="64"/>
    </row>
    <row r="85" spans="1:8" ht="15">
      <c r="A85" s="24" t="s">
        <v>47</v>
      </c>
      <c r="B85" s="21">
        <v>902</v>
      </c>
      <c r="C85" s="15" t="s">
        <v>23</v>
      </c>
      <c r="D85" s="15" t="s">
        <v>8</v>
      </c>
      <c r="E85" s="15" t="s">
        <v>62</v>
      </c>
      <c r="F85" s="15"/>
      <c r="G85" s="44">
        <f>G86</f>
        <v>317.7</v>
      </c>
      <c r="H85" s="64"/>
    </row>
    <row r="86" spans="1:8" ht="30">
      <c r="A86" s="19" t="s">
        <v>106</v>
      </c>
      <c r="B86" s="21">
        <v>902</v>
      </c>
      <c r="C86" s="15" t="s">
        <v>23</v>
      </c>
      <c r="D86" s="15" t="s">
        <v>8</v>
      </c>
      <c r="E86" s="15" t="s">
        <v>62</v>
      </c>
      <c r="F86" s="15" t="s">
        <v>41</v>
      </c>
      <c r="G86" s="44">
        <v>317.7</v>
      </c>
      <c r="H86" s="64">
        <v>317680</v>
      </c>
    </row>
    <row r="87" spans="1:8" ht="105" hidden="1">
      <c r="A87" s="59" t="s">
        <v>150</v>
      </c>
      <c r="B87" s="21">
        <v>902</v>
      </c>
      <c r="C87" s="15" t="s">
        <v>23</v>
      </c>
      <c r="D87" s="15" t="s">
        <v>8</v>
      </c>
      <c r="E87" s="15" t="s">
        <v>149</v>
      </c>
      <c r="F87" s="15"/>
      <c r="G87" s="44">
        <f>G88</f>
        <v>0</v>
      </c>
      <c r="H87" s="64"/>
    </row>
    <row r="88" spans="1:8" ht="45" hidden="1">
      <c r="A88" s="60" t="s">
        <v>152</v>
      </c>
      <c r="B88" s="21">
        <v>902</v>
      </c>
      <c r="C88" s="15" t="s">
        <v>23</v>
      </c>
      <c r="D88" s="15" t="s">
        <v>8</v>
      </c>
      <c r="E88" s="15" t="s">
        <v>149</v>
      </c>
      <c r="F88" s="61" t="s">
        <v>151</v>
      </c>
      <c r="G88" s="44"/>
      <c r="H88" s="64"/>
    </row>
    <row r="89" spans="1:7" ht="15">
      <c r="A89" s="22" t="s">
        <v>26</v>
      </c>
      <c r="B89" s="26">
        <v>902</v>
      </c>
      <c r="C89" s="23" t="s">
        <v>23</v>
      </c>
      <c r="D89" s="23" t="s">
        <v>9</v>
      </c>
      <c r="E89" s="25"/>
      <c r="F89" s="25"/>
      <c r="G89" s="71">
        <f>G90+G93+G95+G99</f>
        <v>2801.7</v>
      </c>
    </row>
    <row r="90" spans="1:7" ht="15">
      <c r="A90" s="24" t="s">
        <v>138</v>
      </c>
      <c r="B90" s="21">
        <v>902</v>
      </c>
      <c r="C90" s="15" t="s">
        <v>23</v>
      </c>
      <c r="D90" s="15" t="s">
        <v>9</v>
      </c>
      <c r="E90" s="15" t="s">
        <v>137</v>
      </c>
      <c r="F90" s="14"/>
      <c r="G90" s="44">
        <f>G91+G92</f>
        <v>750</v>
      </c>
    </row>
    <row r="91" spans="1:8" ht="15">
      <c r="A91" s="19" t="s">
        <v>97</v>
      </c>
      <c r="B91" s="21">
        <v>902</v>
      </c>
      <c r="C91" s="15" t="s">
        <v>23</v>
      </c>
      <c r="D91" s="15" t="s">
        <v>9</v>
      </c>
      <c r="E91" s="15" t="s">
        <v>137</v>
      </c>
      <c r="F91" s="15" t="s">
        <v>41</v>
      </c>
      <c r="G91" s="44">
        <v>150</v>
      </c>
      <c r="H91" s="64">
        <v>150000</v>
      </c>
    </row>
    <row r="92" spans="1:8" ht="15">
      <c r="A92" s="19" t="s">
        <v>91</v>
      </c>
      <c r="B92" s="21">
        <v>902</v>
      </c>
      <c r="C92" s="15" t="s">
        <v>23</v>
      </c>
      <c r="D92" s="15" t="s">
        <v>9</v>
      </c>
      <c r="E92" s="15" t="s">
        <v>137</v>
      </c>
      <c r="F92" s="15" t="s">
        <v>92</v>
      </c>
      <c r="G92" s="44">
        <v>600</v>
      </c>
      <c r="H92" s="64">
        <v>600000</v>
      </c>
    </row>
    <row r="93" spans="1:7" ht="30">
      <c r="A93" s="24" t="s">
        <v>156</v>
      </c>
      <c r="B93" s="21">
        <v>902</v>
      </c>
      <c r="C93" s="15" t="s">
        <v>23</v>
      </c>
      <c r="D93" s="15" t="s">
        <v>9</v>
      </c>
      <c r="E93" s="15" t="s">
        <v>63</v>
      </c>
      <c r="F93" s="14"/>
      <c r="G93" s="44">
        <f>G94</f>
        <v>0</v>
      </c>
    </row>
    <row r="94" spans="1:8" ht="15">
      <c r="A94" s="19" t="s">
        <v>97</v>
      </c>
      <c r="B94" s="21">
        <v>902</v>
      </c>
      <c r="C94" s="15" t="s">
        <v>23</v>
      </c>
      <c r="D94" s="15" t="s">
        <v>9</v>
      </c>
      <c r="E94" s="15" t="s">
        <v>63</v>
      </c>
      <c r="F94" s="15" t="s">
        <v>41</v>
      </c>
      <c r="G94" s="44">
        <v>0</v>
      </c>
      <c r="H94" s="64">
        <v>0</v>
      </c>
    </row>
    <row r="95" spans="1:7" ht="30">
      <c r="A95" s="24" t="s">
        <v>27</v>
      </c>
      <c r="B95" s="21">
        <v>902</v>
      </c>
      <c r="C95" s="15" t="s">
        <v>23</v>
      </c>
      <c r="D95" s="15" t="s">
        <v>9</v>
      </c>
      <c r="E95" s="15" t="s">
        <v>64</v>
      </c>
      <c r="F95" s="15"/>
      <c r="G95" s="44">
        <f>G96+G97+G98</f>
        <v>760.5</v>
      </c>
    </row>
    <row r="96" spans="1:8" ht="15">
      <c r="A96" s="19" t="s">
        <v>97</v>
      </c>
      <c r="B96" s="21">
        <v>902</v>
      </c>
      <c r="C96" s="15" t="s">
        <v>23</v>
      </c>
      <c r="D96" s="15" t="s">
        <v>9</v>
      </c>
      <c r="E96" s="15" t="s">
        <v>64</v>
      </c>
      <c r="F96" s="15" t="s">
        <v>41</v>
      </c>
      <c r="G96" s="44">
        <v>754.5</v>
      </c>
      <c r="H96" s="65">
        <v>754463.84</v>
      </c>
    </row>
    <row r="97" spans="1:8" ht="15">
      <c r="A97" s="19" t="s">
        <v>119</v>
      </c>
      <c r="B97" s="21">
        <v>902</v>
      </c>
      <c r="C97" s="15" t="s">
        <v>23</v>
      </c>
      <c r="D97" s="15" t="s">
        <v>9</v>
      </c>
      <c r="E97" s="15" t="s">
        <v>64</v>
      </c>
      <c r="F97" s="15" t="s">
        <v>118</v>
      </c>
      <c r="G97" s="44">
        <v>6</v>
      </c>
      <c r="H97" s="64">
        <v>6000</v>
      </c>
    </row>
    <row r="98" spans="1:7" ht="15" hidden="1">
      <c r="A98" s="19" t="s">
        <v>123</v>
      </c>
      <c r="B98" s="21">
        <v>902</v>
      </c>
      <c r="C98" s="15" t="s">
        <v>23</v>
      </c>
      <c r="D98" s="15" t="s">
        <v>9</v>
      </c>
      <c r="E98" s="15" t="s">
        <v>64</v>
      </c>
      <c r="F98" s="15" t="s">
        <v>124</v>
      </c>
      <c r="G98" s="44">
        <v>0</v>
      </c>
    </row>
    <row r="99" spans="1:7" ht="30">
      <c r="A99" s="24" t="s">
        <v>98</v>
      </c>
      <c r="B99" s="21">
        <v>902</v>
      </c>
      <c r="C99" s="15" t="s">
        <v>23</v>
      </c>
      <c r="D99" s="15" t="s">
        <v>9</v>
      </c>
      <c r="E99" s="15" t="s">
        <v>116</v>
      </c>
      <c r="F99" s="15"/>
      <c r="G99" s="44">
        <f>G100</f>
        <v>1291.2</v>
      </c>
    </row>
    <row r="100" spans="1:8" ht="15">
      <c r="A100" s="19" t="s">
        <v>97</v>
      </c>
      <c r="B100" s="21">
        <v>902</v>
      </c>
      <c r="C100" s="15" t="s">
        <v>23</v>
      </c>
      <c r="D100" s="15" t="s">
        <v>9</v>
      </c>
      <c r="E100" s="15" t="s">
        <v>116</v>
      </c>
      <c r="F100" s="15" t="s">
        <v>41</v>
      </c>
      <c r="G100" s="44">
        <v>1291.2</v>
      </c>
      <c r="H100" s="64">
        <v>1291224.16</v>
      </c>
    </row>
    <row r="101" spans="1:23" ht="14.25">
      <c r="A101" s="20" t="s">
        <v>113</v>
      </c>
      <c r="B101" s="13">
        <v>902</v>
      </c>
      <c r="C101" s="14" t="s">
        <v>21</v>
      </c>
      <c r="D101" s="14"/>
      <c r="E101" s="14"/>
      <c r="F101" s="14"/>
      <c r="G101" s="70">
        <f>G102</f>
        <v>6451.6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">
      <c r="A102" s="22" t="s">
        <v>28</v>
      </c>
      <c r="B102" s="26">
        <v>902</v>
      </c>
      <c r="C102" s="23" t="s">
        <v>21</v>
      </c>
      <c r="D102" s="23" t="s">
        <v>6</v>
      </c>
      <c r="E102" s="14"/>
      <c r="F102" s="14"/>
      <c r="G102" s="71">
        <f>G103+G110+G117+G119+G122-0.1</f>
        <v>6451.6</v>
      </c>
      <c r="K102" s="28"/>
      <c r="L102" s="29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30">
      <c r="A103" s="24" t="s">
        <v>29</v>
      </c>
      <c r="B103" s="21">
        <v>902</v>
      </c>
      <c r="C103" s="15" t="s">
        <v>21</v>
      </c>
      <c r="D103" s="15" t="s">
        <v>6</v>
      </c>
      <c r="E103" s="15" t="s">
        <v>65</v>
      </c>
      <c r="F103" s="15"/>
      <c r="G103" s="72">
        <f>G104+G106+G107+G108+G109+G105</f>
        <v>4267.6</v>
      </c>
      <c r="K103" s="3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">
      <c r="A104" s="24" t="s">
        <v>100</v>
      </c>
      <c r="B104" s="21">
        <v>902</v>
      </c>
      <c r="C104" s="15" t="s">
        <v>21</v>
      </c>
      <c r="D104" s="15" t="s">
        <v>6</v>
      </c>
      <c r="E104" s="15" t="s">
        <v>65</v>
      </c>
      <c r="F104" s="15" t="s">
        <v>46</v>
      </c>
      <c r="G104" s="44">
        <v>2320.9</v>
      </c>
      <c r="H104" s="64">
        <v>2320850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45">
      <c r="A105" s="16" t="s">
        <v>131</v>
      </c>
      <c r="B105" s="21">
        <v>902</v>
      </c>
      <c r="C105" s="15" t="s">
        <v>21</v>
      </c>
      <c r="D105" s="15" t="s">
        <v>6</v>
      </c>
      <c r="E105" s="15" t="s">
        <v>65</v>
      </c>
      <c r="F105" s="15" t="s">
        <v>142</v>
      </c>
      <c r="G105" s="44">
        <v>0</v>
      </c>
      <c r="H105" s="64"/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45">
      <c r="A106" s="24" t="s">
        <v>99</v>
      </c>
      <c r="B106" s="21">
        <v>902</v>
      </c>
      <c r="C106" s="15" t="s">
        <v>21</v>
      </c>
      <c r="D106" s="15" t="s">
        <v>6</v>
      </c>
      <c r="E106" s="15" t="s">
        <v>65</v>
      </c>
      <c r="F106" s="15" t="s">
        <v>66</v>
      </c>
      <c r="G106" s="44">
        <v>821.2</v>
      </c>
      <c r="H106" s="64">
        <v>821200</v>
      </c>
      <c r="I106" s="77" t="s">
        <v>160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30">
      <c r="A107" s="24" t="s">
        <v>71</v>
      </c>
      <c r="B107" s="21">
        <v>902</v>
      </c>
      <c r="C107" s="15" t="s">
        <v>21</v>
      </c>
      <c r="D107" s="15" t="s">
        <v>6</v>
      </c>
      <c r="E107" s="15" t="s">
        <v>65</v>
      </c>
      <c r="F107" s="15" t="s">
        <v>39</v>
      </c>
      <c r="G107" s="44">
        <v>44</v>
      </c>
      <c r="H107" s="64">
        <v>44000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19" t="s">
        <v>97</v>
      </c>
      <c r="B108" s="21">
        <v>902</v>
      </c>
      <c r="C108" s="15" t="s">
        <v>21</v>
      </c>
      <c r="D108" s="15" t="s">
        <v>6</v>
      </c>
      <c r="E108" s="15" t="s">
        <v>65</v>
      </c>
      <c r="F108" s="15" t="s">
        <v>41</v>
      </c>
      <c r="G108" s="44">
        <v>839</v>
      </c>
      <c r="H108" s="64">
        <v>839000</v>
      </c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19" t="s">
        <v>91</v>
      </c>
      <c r="B109" s="21">
        <v>902</v>
      </c>
      <c r="C109" s="15" t="s">
        <v>21</v>
      </c>
      <c r="D109" s="15" t="s">
        <v>6</v>
      </c>
      <c r="E109" s="15" t="s">
        <v>65</v>
      </c>
      <c r="F109" s="15" t="s">
        <v>92</v>
      </c>
      <c r="G109" s="44">
        <v>242.5</v>
      </c>
      <c r="H109" s="64">
        <v>242500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>
      <c r="A110" s="24" t="s">
        <v>30</v>
      </c>
      <c r="B110" s="21">
        <v>902</v>
      </c>
      <c r="C110" s="15" t="s">
        <v>21</v>
      </c>
      <c r="D110" s="15" t="s">
        <v>6</v>
      </c>
      <c r="E110" s="15" t="s">
        <v>67</v>
      </c>
      <c r="F110" s="15"/>
      <c r="G110" s="44">
        <f>G111+G112+G113+G114+G115+G116</f>
        <v>1377.1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">
      <c r="A111" s="24" t="s">
        <v>68</v>
      </c>
      <c r="B111" s="21">
        <v>902</v>
      </c>
      <c r="C111" s="15" t="s">
        <v>21</v>
      </c>
      <c r="D111" s="15" t="s">
        <v>6</v>
      </c>
      <c r="E111" s="15" t="s">
        <v>67</v>
      </c>
      <c r="F111" s="15" t="s">
        <v>46</v>
      </c>
      <c r="G111" s="44">
        <v>827.4</v>
      </c>
      <c r="H111" s="64">
        <v>827400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45">
      <c r="A112" s="16" t="s">
        <v>131</v>
      </c>
      <c r="B112" s="21">
        <v>902</v>
      </c>
      <c r="C112" s="15" t="s">
        <v>21</v>
      </c>
      <c r="D112" s="15" t="s">
        <v>6</v>
      </c>
      <c r="E112" s="15" t="s">
        <v>67</v>
      </c>
      <c r="F112" s="15" t="s">
        <v>142</v>
      </c>
      <c r="G112" s="44">
        <v>0</v>
      </c>
      <c r="H112" s="64"/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45">
      <c r="A113" s="24" t="s">
        <v>99</v>
      </c>
      <c r="B113" s="21">
        <v>902</v>
      </c>
      <c r="C113" s="15" t="s">
        <v>21</v>
      </c>
      <c r="D113" s="15" t="s">
        <v>6</v>
      </c>
      <c r="E113" s="15" t="s">
        <v>67</v>
      </c>
      <c r="F113" s="15" t="s">
        <v>66</v>
      </c>
      <c r="G113" s="44">
        <v>273.7</v>
      </c>
      <c r="H113" s="64">
        <v>273700</v>
      </c>
      <c r="I113" s="76" t="s">
        <v>159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30">
      <c r="A114" s="24" t="s">
        <v>71</v>
      </c>
      <c r="B114" s="21">
        <v>902</v>
      </c>
      <c r="C114" s="15" t="s">
        <v>21</v>
      </c>
      <c r="D114" s="15" t="s">
        <v>6</v>
      </c>
      <c r="E114" s="15" t="s">
        <v>67</v>
      </c>
      <c r="F114" s="15" t="s">
        <v>39</v>
      </c>
      <c r="G114" s="44">
        <v>42</v>
      </c>
      <c r="H114" s="64">
        <v>42000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">
      <c r="A115" s="19" t="s">
        <v>97</v>
      </c>
      <c r="B115" s="21">
        <v>902</v>
      </c>
      <c r="C115" s="15" t="s">
        <v>21</v>
      </c>
      <c r="D115" s="15" t="s">
        <v>6</v>
      </c>
      <c r="E115" s="15" t="s">
        <v>67</v>
      </c>
      <c r="F115" s="15" t="s">
        <v>41</v>
      </c>
      <c r="G115" s="44">
        <v>101</v>
      </c>
      <c r="H115" s="64">
        <v>101000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">
      <c r="A116" s="19" t="s">
        <v>91</v>
      </c>
      <c r="B116" s="21">
        <v>902</v>
      </c>
      <c r="C116" s="15" t="s">
        <v>21</v>
      </c>
      <c r="D116" s="15" t="s">
        <v>6</v>
      </c>
      <c r="E116" s="15" t="s">
        <v>67</v>
      </c>
      <c r="F116" s="15" t="s">
        <v>92</v>
      </c>
      <c r="G116" s="44">
        <v>133</v>
      </c>
      <c r="H116" s="64">
        <v>133000</v>
      </c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75">
      <c r="A117" s="24" t="s">
        <v>101</v>
      </c>
      <c r="B117" s="21">
        <v>902</v>
      </c>
      <c r="C117" s="15" t="s">
        <v>21</v>
      </c>
      <c r="D117" s="15" t="s">
        <v>6</v>
      </c>
      <c r="E117" s="15" t="s">
        <v>79</v>
      </c>
      <c r="F117" s="15"/>
      <c r="G117" s="44">
        <f>G118</f>
        <v>645.6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>
      <c r="A118" s="24" t="s">
        <v>100</v>
      </c>
      <c r="B118" s="21">
        <v>902</v>
      </c>
      <c r="C118" s="15" t="s">
        <v>21</v>
      </c>
      <c r="D118" s="15" t="s">
        <v>6</v>
      </c>
      <c r="E118" s="15" t="s">
        <v>79</v>
      </c>
      <c r="F118" s="15" t="s">
        <v>46</v>
      </c>
      <c r="G118" s="44">
        <v>645.6</v>
      </c>
      <c r="H118" s="64">
        <v>645550</v>
      </c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>
      <c r="A119" s="24" t="s">
        <v>81</v>
      </c>
      <c r="B119" s="21">
        <v>902</v>
      </c>
      <c r="C119" s="15" t="s">
        <v>21</v>
      </c>
      <c r="D119" s="15" t="s">
        <v>6</v>
      </c>
      <c r="E119" s="15" t="s">
        <v>80</v>
      </c>
      <c r="F119" s="15"/>
      <c r="G119" s="44">
        <f>G120</f>
        <v>161.4</v>
      </c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>
      <c r="A120" s="24" t="s">
        <v>100</v>
      </c>
      <c r="B120" s="21">
        <v>902</v>
      </c>
      <c r="C120" s="15" t="s">
        <v>21</v>
      </c>
      <c r="D120" s="15" t="s">
        <v>6</v>
      </c>
      <c r="E120" s="15" t="s">
        <v>80</v>
      </c>
      <c r="F120" s="15" t="s">
        <v>46</v>
      </c>
      <c r="G120" s="44">
        <v>161.4</v>
      </c>
      <c r="H120" s="64">
        <v>161387.5</v>
      </c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60" hidden="1">
      <c r="A121" s="24" t="s">
        <v>111</v>
      </c>
      <c r="B121" s="21">
        <v>902</v>
      </c>
      <c r="C121" s="15" t="s">
        <v>21</v>
      </c>
      <c r="D121" s="15" t="s">
        <v>6</v>
      </c>
      <c r="E121" s="15" t="s">
        <v>110</v>
      </c>
      <c r="F121" s="15"/>
      <c r="G121" s="44">
        <f>G122</f>
        <v>0</v>
      </c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 hidden="1">
      <c r="A122" s="19" t="s">
        <v>123</v>
      </c>
      <c r="B122" s="21">
        <v>902</v>
      </c>
      <c r="C122" s="15" t="s">
        <v>21</v>
      </c>
      <c r="D122" s="15" t="s">
        <v>6</v>
      </c>
      <c r="E122" s="15" t="s">
        <v>110</v>
      </c>
      <c r="F122" s="15" t="s">
        <v>124</v>
      </c>
      <c r="G122" s="44"/>
      <c r="H122" s="64"/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4.25">
      <c r="A123" s="20" t="s">
        <v>31</v>
      </c>
      <c r="B123" s="13">
        <v>902</v>
      </c>
      <c r="C123" s="14" t="s">
        <v>19</v>
      </c>
      <c r="D123" s="15"/>
      <c r="E123" s="15"/>
      <c r="F123" s="15"/>
      <c r="G123" s="70">
        <f>G124</f>
        <v>551.1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7" ht="15">
      <c r="A124" s="22" t="s">
        <v>48</v>
      </c>
      <c r="B124" s="26">
        <v>902</v>
      </c>
      <c r="C124" s="23" t="s">
        <v>19</v>
      </c>
      <c r="D124" s="23" t="s">
        <v>6</v>
      </c>
      <c r="E124" s="23"/>
      <c r="F124" s="23"/>
      <c r="G124" s="71">
        <f>G125</f>
        <v>551.1</v>
      </c>
    </row>
    <row r="125" spans="1:7" ht="30">
      <c r="A125" s="24" t="s">
        <v>103</v>
      </c>
      <c r="B125" s="21">
        <v>902</v>
      </c>
      <c r="C125" s="15" t="s">
        <v>19</v>
      </c>
      <c r="D125" s="15" t="s">
        <v>6</v>
      </c>
      <c r="E125" s="15" t="s">
        <v>70</v>
      </c>
      <c r="F125" s="15"/>
      <c r="G125" s="44">
        <f>G126</f>
        <v>551.1</v>
      </c>
    </row>
    <row r="126" spans="1:8" ht="15">
      <c r="A126" s="19" t="s">
        <v>102</v>
      </c>
      <c r="B126" s="21">
        <v>902</v>
      </c>
      <c r="C126" s="15" t="s">
        <v>19</v>
      </c>
      <c r="D126" s="15" t="s">
        <v>6</v>
      </c>
      <c r="E126" s="15" t="s">
        <v>70</v>
      </c>
      <c r="F126" s="15" t="s">
        <v>117</v>
      </c>
      <c r="G126" s="44">
        <v>551.1</v>
      </c>
      <c r="H126" s="64">
        <v>551076.5</v>
      </c>
    </row>
    <row r="127" spans="1:7" ht="14.25">
      <c r="A127" s="20" t="s">
        <v>34</v>
      </c>
      <c r="B127" s="13">
        <v>902</v>
      </c>
      <c r="C127" s="14" t="s">
        <v>32</v>
      </c>
      <c r="D127" s="15"/>
      <c r="E127" s="15"/>
      <c r="F127" s="15"/>
      <c r="G127" s="70">
        <f>G128</f>
        <v>10</v>
      </c>
    </row>
    <row r="128" spans="1:7" ht="15">
      <c r="A128" s="22" t="s">
        <v>109</v>
      </c>
      <c r="B128" s="26">
        <v>902</v>
      </c>
      <c r="C128" s="23" t="s">
        <v>32</v>
      </c>
      <c r="D128" s="23" t="s">
        <v>8</v>
      </c>
      <c r="E128" s="23"/>
      <c r="F128" s="23"/>
      <c r="G128" s="71">
        <f>G129</f>
        <v>10</v>
      </c>
    </row>
    <row r="129" spans="1:7" ht="30">
      <c r="A129" s="24" t="s">
        <v>35</v>
      </c>
      <c r="B129" s="21">
        <v>902</v>
      </c>
      <c r="C129" s="15" t="s">
        <v>32</v>
      </c>
      <c r="D129" s="15" t="s">
        <v>8</v>
      </c>
      <c r="E129" s="15" t="s">
        <v>69</v>
      </c>
      <c r="F129" s="23"/>
      <c r="G129" s="44">
        <f>G130</f>
        <v>10</v>
      </c>
    </row>
    <row r="130" spans="1:8" ht="15">
      <c r="A130" s="19" t="s">
        <v>97</v>
      </c>
      <c r="B130" s="21">
        <v>902</v>
      </c>
      <c r="C130" s="15" t="s">
        <v>32</v>
      </c>
      <c r="D130" s="15" t="s">
        <v>8</v>
      </c>
      <c r="E130" s="15" t="s">
        <v>69</v>
      </c>
      <c r="F130" s="15" t="s">
        <v>41</v>
      </c>
      <c r="G130" s="44">
        <v>10</v>
      </c>
      <c r="H130" s="64">
        <v>10000</v>
      </c>
    </row>
    <row r="131" spans="1:8" ht="14.25">
      <c r="A131" s="20" t="s">
        <v>4</v>
      </c>
      <c r="B131" s="27"/>
      <c r="C131" s="15"/>
      <c r="D131" s="15"/>
      <c r="E131" s="15"/>
      <c r="F131" s="15"/>
      <c r="G131" s="73">
        <f>G10+G38+G44+G51+G71+G101+G123+G127</f>
        <v>19764.6</v>
      </c>
      <c r="H131" s="65">
        <f>SUM(H13:H130)</f>
        <v>19764586</v>
      </c>
    </row>
    <row r="132" ht="12.75">
      <c r="F132" s="4"/>
    </row>
    <row r="133" ht="12.75">
      <c r="H133" s="84">
        <v>19764586</v>
      </c>
    </row>
    <row r="134" ht="12.75"/>
    <row r="135" ht="12.75">
      <c r="H135" s="65">
        <f>H133-H131</f>
        <v>0</v>
      </c>
    </row>
    <row r="145" ht="12.75"/>
    <row r="146" ht="12.75"/>
    <row r="147" ht="12.75"/>
    <row r="148" ht="12.75"/>
    <row r="149" ht="12.75"/>
    <row r="150" ht="12.75"/>
    <row r="151" ht="12.75"/>
    <row r="153" ht="12.75"/>
    <row r="154" ht="12.75"/>
    <row r="155" ht="12.75"/>
    <row r="156" ht="12.75"/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2023-12-26T11:42:49Z</cp:lastPrinted>
  <dcterms:created xsi:type="dcterms:W3CDTF">2007-11-22T12:52:49Z</dcterms:created>
  <dcterms:modified xsi:type="dcterms:W3CDTF">2023-12-26T11:43:58Z</dcterms:modified>
  <cp:category/>
  <cp:version/>
  <cp:contentType/>
  <cp:contentStatus/>
</cp:coreProperties>
</file>