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08.11.2023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95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G61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702 на Канифольную?</t>
        </r>
      </text>
    </comment>
    <comment ref="G11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G11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  <comment ref="H9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КГС</t>
        </r>
      </text>
    </comment>
  </commentList>
</comments>
</file>

<file path=xl/sharedStrings.xml><?xml version="1.0" encoding="utf-8"?>
<sst xmlns="http://schemas.openxmlformats.org/spreadsheetml/2006/main" count="527" uniqueCount="158">
  <si>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</si>
  <si>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</si>
  <si>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</si>
  <si>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</si>
  <si>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</si>
  <si>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</si>
  <si>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</si>
  <si>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</si>
  <si>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</si>
  <si>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</si>
  <si>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</si>
  <si>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</si>
  <si>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</si>
  <si>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</si>
  <si>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</si>
  <si>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</si>
  <si>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</si>
  <si>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</si>
  <si>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</si>
  <si>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</si>
  <si>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</si>
  <si>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</si>
  <si>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</si>
  <si>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</si>
  <si>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</si>
  <si>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</si>
  <si>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</si>
  <si>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</si>
  <si>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</si>
  <si>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</si>
  <si>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</si>
  <si>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</si>
  <si>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</si>
  <si>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</si>
  <si>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</si>
  <si>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</si>
  <si>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</si>
  <si>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</si>
  <si>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</si>
  <si>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</si>
  <si>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</si>
  <si>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</si>
  <si>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</si>
  <si>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</si>
  <si>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</si>
  <si>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</si>
  <si>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</si>
  <si>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</si>
  <si>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</si>
  <si>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</si>
  <si>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</si>
  <si>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</si>
  <si>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</si>
  <si>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</si>
  <si>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</si>
  <si>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</si>
  <si>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</si>
  <si>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</si>
  <si>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</si>
  <si>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</si>
  <si>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</si>
  <si>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</si>
  <si>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</si>
  <si>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</si>
  <si>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</si>
  <si>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</si>
  <si>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</si>
  <si>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</si>
  <si>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</si>
  <si>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</si>
  <si>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</si>
  <si>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</si>
  <si>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</si>
  <si>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</si>
  <si>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</si>
  <si>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</si>
  <si>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</si>
  <si>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</si>
  <si>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</si>
  <si>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</si>
  <si>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</si>
  <si>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</si>
  <si>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</si>
  <si>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</si>
  <si>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Расходы за счет субсидий на ремонт и содержание автомобильных дорог общего пользования местного значения в рамках реализации мероприятий программы РК "Развитие транспортной системы"</t>
  </si>
  <si>
    <t>22 0 00 43180</t>
  </si>
  <si>
    <t>22 0 00 S3180</t>
  </si>
  <si>
    <t xml:space="preserve">Приложение №4 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</si>
  <si>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</si>
  <si>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</si>
  <si>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</si>
  <si>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</si>
  <si>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</si>
  <si>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</si>
  <si>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</si>
  <si>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</si>
  <si>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</si>
  <si>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</si>
  <si>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</si>
  <si>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</si>
  <si>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</si>
  <si>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</si>
  <si>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</si>
  <si>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</si>
  <si>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</si>
  <si>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</si>
  <si>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</si>
  <si>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</si>
  <si>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</si>
  <si>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</si>
  <si>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</si>
  <si>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</si>
  <si>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</si>
  <si>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</si>
  <si>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</si>
  <si>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Код главного распоряди теля бюджет ных средств</t>
  </si>
  <si>
    <t>22 0 F2 55550</t>
  </si>
  <si>
    <t>312</t>
  </si>
  <si>
    <t>852</t>
  </si>
  <si>
    <t>Уплата прочих налогов, сборов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</si>
  <si>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</si>
  <si>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</si>
  <si>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22 0 00 75050</t>
  </si>
  <si>
    <t>Резервные средства</t>
  </si>
  <si>
    <t>870</t>
  </si>
  <si>
    <t>Реализация мероприятий, направленных на поддержку местных инициатив граждан, за счет субсидии</t>
  </si>
  <si>
    <t>22 0 00 43140</t>
  </si>
  <si>
    <t>Софинансирование мероприятий, направленных на поддержку местных инициатив граждан, в целях которых предоставляется субсидия</t>
  </si>
  <si>
    <t>22 0 00 S3140</t>
  </si>
  <si>
    <t>Расходы на реализацию мероприятий по формированию комфортной городской среды</t>
  </si>
  <si>
    <t>122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</si>
  <si>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</si>
  <si>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</si>
  <si>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22 0 00 70900</t>
  </si>
  <si>
    <t>Уплата иных платежей (штрафов , в т. ч. по решениям суда)</t>
  </si>
  <si>
    <t>853</t>
  </si>
  <si>
    <t>Уплата транспортног налога</t>
  </si>
  <si>
    <t>22 0 00 76010</t>
  </si>
  <si>
    <t>Мероприятия по организации уличного освещения</t>
  </si>
  <si>
    <t>к решению очередной  II сессии V созыва</t>
  </si>
  <si>
    <t>норматив</t>
  </si>
  <si>
    <t>(какой среднемес. расход сейчас)</t>
  </si>
  <si>
    <t>Софинансирование расходных обязательств за счет субсидий на ремонт и содержние автомобильных дорог общего пользования местного значения в рмках реализации программы РК "Развитие транспортной системы"</t>
  </si>
  <si>
    <t>112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</si>
  <si>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</si>
  <si>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22 0 F3 67483</t>
  </si>
  <si>
    <t>Бюджетные инвестиции на приобретение объектов имущества</t>
  </si>
  <si>
    <t>412</t>
  </si>
  <si>
    <t>Обеспечение мероприятий по переселению граждан из аварийного жилищного фонда</t>
  </si>
  <si>
    <t>22 0 F3 67484</t>
  </si>
  <si>
    <t>22 0 00 L1132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</si>
  <si>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</si>
  <si>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</si>
  <si>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</si>
  <si>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от 08 ноября 2023 года № ________</t>
  </si>
  <si>
    <t xml:space="preserve">             Ведомственная структура расходов  бюджета Пиндушского городского поселения  на 2024 год</t>
  </si>
  <si>
    <t>Оценка недвижимости, признание прав и регулирование отношений по муниципальной собственности</t>
  </si>
  <si>
    <t>Мероприятия по организации и содержанию мест захоронения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</si>
</sst>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textRotation="90" readingOrder="2"/>
    </xf>
    <xf numFmtId="0" fontId="7" fillId="0" borderId="12" xfId="0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0" fontId="12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9" fontId="8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3" fillId="0" borderId="0" xfId="54" applyNumberFormat="1" applyAlignment="1" applyProtection="1">
      <alignment/>
      <protection hidden="1"/>
    </xf>
    <xf numFmtId="4" fontId="3" fillId="0" borderId="0" xfId="54" applyNumberFormat="1" applyFont="1" applyFill="1" applyAlignment="1" applyProtection="1">
      <alignment wrapText="1"/>
      <protection hidden="1"/>
    </xf>
    <xf numFmtId="4" fontId="4" fillId="0" borderId="0" xfId="53" applyNumberFormat="1" applyFont="1" applyFill="1" applyAlignment="1" applyProtection="1">
      <alignment vertical="center"/>
      <protection hidden="1"/>
    </xf>
    <xf numFmtId="4" fontId="2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9" fillId="0" borderId="12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" fontId="55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4" fontId="0" fillId="33" borderId="0" xfId="0" applyNumberFormat="1" applyFill="1" applyAlignment="1">
      <alignment/>
    </xf>
    <xf numFmtId="0" fontId="12" fillId="0" borderId="12" xfId="0" applyFont="1" applyFill="1" applyBorder="1" applyAlignment="1">
      <alignment horizontal="left" wrapText="1"/>
    </xf>
    <xf numFmtId="0" fontId="55" fillId="0" borderId="0" xfId="0" applyFont="1" applyAlignment="1">
      <alignment/>
    </xf>
    <xf numFmtId="0" fontId="12" fillId="34" borderId="12" xfId="0" applyFont="1" applyFill="1" applyBorder="1" applyAlignment="1">
      <alignment horizontal="left" wrapText="1"/>
    </xf>
    <xf numFmtId="0" fontId="12" fillId="34" borderId="12" xfId="0" applyFont="1" applyFill="1" applyBorder="1" applyAlignment="1">
      <alignment wrapText="1"/>
    </xf>
    <xf numFmtId="49" fontId="9" fillId="34" borderId="12" xfId="0" applyNumberFormat="1" applyFont="1" applyFill="1" applyBorder="1" applyAlignment="1">
      <alignment horizontal="center"/>
    </xf>
    <xf numFmtId="4" fontId="3" fillId="0" borderId="0" xfId="54" applyNumberFormat="1">
      <alignment/>
      <protection/>
    </xf>
    <xf numFmtId="4" fontId="0" fillId="34" borderId="0" xfId="0" applyNumberFormat="1" applyFill="1" applyAlignment="1">
      <alignment/>
    </xf>
    <xf numFmtId="4" fontId="55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54" applyFont="1" applyFill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79" fontId="7" fillId="0" borderId="12" xfId="0" applyNumberFormat="1" applyFont="1" applyFill="1" applyBorder="1" applyAlignment="1">
      <alignment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3"/>
  <sheetViews>
    <sheetView tabSelected="1" workbookViewId="0" topLeftCell="A1">
      <selection activeCell="I1" sqref="I1:I16384"/>
    </sheetView>
  </sheetViews>
  <sheetFormatPr defaultColWidth="9.00390625" defaultRowHeight="12.75"/>
  <cols>
    <col min="1" max="1" width="58.125" style="7" customWidth="1"/>
    <col min="2" max="2" width="9.875" style="0" customWidth="1"/>
    <col min="3" max="3" width="7.75390625" style="0" customWidth="1"/>
    <col min="4" max="4" width="9.375" style="0" customWidth="1"/>
    <col min="5" max="5" width="14.625" style="0" customWidth="1"/>
    <col min="6" max="6" width="8.875" style="0" customWidth="1"/>
    <col min="7" max="7" width="13.125" style="68" customWidth="1"/>
    <col min="8" max="8" width="18.00390625" style="37" hidden="1" customWidth="1"/>
    <col min="9" max="9" width="8.875" style="0" hidden="1" customWidth="1"/>
    <col min="10" max="10" width="8.875" style="0" customWidth="1"/>
  </cols>
  <sheetData>
    <row r="1" spans="4:7" ht="12.75">
      <c r="D1" s="33"/>
      <c r="E1" s="33"/>
      <c r="F1" s="33"/>
      <c r="G1" s="66" t="s">
        <v>87</v>
      </c>
    </row>
    <row r="2" spans="1:9" ht="12.75">
      <c r="A2" s="34"/>
      <c r="B2" s="34"/>
      <c r="C2" s="34"/>
      <c r="D2" s="34"/>
      <c r="E2" s="34"/>
      <c r="F2" s="34"/>
      <c r="G2" s="67" t="s">
        <v>139</v>
      </c>
      <c r="H2" s="38"/>
      <c r="I2" s="5"/>
    </row>
    <row r="3" spans="1:9" ht="12.75">
      <c r="A3" s="34"/>
      <c r="B3" s="34"/>
      <c r="C3" s="34"/>
      <c r="D3" s="34"/>
      <c r="E3" s="34"/>
      <c r="F3" s="34"/>
      <c r="G3" s="67" t="s">
        <v>114</v>
      </c>
      <c r="H3" s="38"/>
      <c r="I3" s="5"/>
    </row>
    <row r="4" spans="1:9" ht="12.75">
      <c r="A4" s="6"/>
      <c r="B4" s="6"/>
      <c r="C4" s="6"/>
      <c r="D4" s="6"/>
      <c r="E4" s="75" t="s">
        <v>154</v>
      </c>
      <c r="F4" s="75"/>
      <c r="G4" s="75"/>
      <c r="H4" s="39"/>
      <c r="I4" s="6"/>
    </row>
    <row r="5" spans="4:6" ht="12.75">
      <c r="D5" s="1"/>
      <c r="E5" s="1"/>
      <c r="F5" s="1"/>
    </row>
    <row r="6" spans="1:9" ht="14.25">
      <c r="A6" s="74" t="s">
        <v>155</v>
      </c>
      <c r="B6" s="74"/>
      <c r="C6" s="74"/>
      <c r="D6" s="74"/>
      <c r="E6" s="74"/>
      <c r="F6" s="74"/>
      <c r="G6" s="74"/>
      <c r="H6" s="40"/>
      <c r="I6" s="32"/>
    </row>
    <row r="7" spans="1:7" ht="13.5" thickBot="1">
      <c r="A7" s="8"/>
      <c r="B7" s="3"/>
      <c r="C7" s="2"/>
      <c r="D7" s="2"/>
      <c r="E7" s="2"/>
      <c r="F7" s="2"/>
      <c r="G7" s="68" t="s">
        <v>90</v>
      </c>
    </row>
    <row r="8" spans="1:7" ht="77.25" thickBot="1">
      <c r="A8" s="9" t="s">
        <v>0</v>
      </c>
      <c r="B8" s="35" t="s">
        <v>115</v>
      </c>
      <c r="C8" s="36" t="s">
        <v>1</v>
      </c>
      <c r="D8" s="35" t="s">
        <v>2</v>
      </c>
      <c r="E8" s="35" t="s">
        <v>3</v>
      </c>
      <c r="F8" s="35" t="s">
        <v>88</v>
      </c>
      <c r="G8" s="35" t="s">
        <v>89</v>
      </c>
    </row>
    <row r="9" spans="1:7" ht="28.5">
      <c r="A9" s="10" t="s">
        <v>104</v>
      </c>
      <c r="B9" s="11">
        <v>902</v>
      </c>
      <c r="C9" s="12"/>
      <c r="D9" s="12"/>
      <c r="E9" s="12"/>
      <c r="F9" s="12"/>
      <c r="G9" s="69"/>
    </row>
    <row r="10" spans="1:9" ht="14.25">
      <c r="A10" s="45" t="s">
        <v>5</v>
      </c>
      <c r="B10" s="13">
        <v>902</v>
      </c>
      <c r="C10" s="14" t="s">
        <v>6</v>
      </c>
      <c r="D10" s="15"/>
      <c r="E10" s="15"/>
      <c r="F10" s="15"/>
      <c r="G10" s="70">
        <f>G11+G16+G28</f>
        <v>5420.5</v>
      </c>
      <c r="H10" s="41">
        <v>4212000</v>
      </c>
      <c r="I10" t="s">
        <v>140</v>
      </c>
    </row>
    <row r="11" spans="1:8" ht="45">
      <c r="A11" s="46" t="s">
        <v>7</v>
      </c>
      <c r="B11" s="47">
        <v>902</v>
      </c>
      <c r="C11" s="48" t="s">
        <v>6</v>
      </c>
      <c r="D11" s="48" t="s">
        <v>8</v>
      </c>
      <c r="E11" s="48"/>
      <c r="F11" s="48"/>
      <c r="G11" s="71">
        <f>G12</f>
        <v>1424.5</v>
      </c>
      <c r="H11" s="37">
        <f>SUM(H13:H27)</f>
        <v>4212000</v>
      </c>
    </row>
    <row r="12" spans="1:8" ht="15">
      <c r="A12" s="16" t="s">
        <v>36</v>
      </c>
      <c r="B12" s="17">
        <v>902</v>
      </c>
      <c r="C12" s="18" t="s">
        <v>6</v>
      </c>
      <c r="D12" s="18" t="s">
        <v>8</v>
      </c>
      <c r="E12" s="18" t="s">
        <v>51</v>
      </c>
      <c r="F12" s="18"/>
      <c r="G12" s="44">
        <f>SUM(G13:G15)</f>
        <v>1424.5</v>
      </c>
      <c r="H12" s="42">
        <f>H10-H11</f>
        <v>0</v>
      </c>
    </row>
    <row r="13" spans="1:8" ht="15">
      <c r="A13" s="49" t="s">
        <v>112</v>
      </c>
      <c r="B13" s="17">
        <v>902</v>
      </c>
      <c r="C13" s="18" t="s">
        <v>6</v>
      </c>
      <c r="D13" s="18" t="s">
        <v>8</v>
      </c>
      <c r="E13" s="18" t="s">
        <v>51</v>
      </c>
      <c r="F13" s="18" t="s">
        <v>37</v>
      </c>
      <c r="G13" s="44">
        <v>1063.4</v>
      </c>
      <c r="H13" s="54">
        <v>1063400</v>
      </c>
    </row>
    <row r="14" spans="1:8" ht="45">
      <c r="A14" s="16" t="s">
        <v>131</v>
      </c>
      <c r="B14" s="17">
        <v>902</v>
      </c>
      <c r="C14" s="18" t="s">
        <v>6</v>
      </c>
      <c r="D14" s="18" t="s">
        <v>8</v>
      </c>
      <c r="E14" s="18" t="s">
        <v>51</v>
      </c>
      <c r="F14" s="18" t="s">
        <v>130</v>
      </c>
      <c r="G14" s="44">
        <v>40</v>
      </c>
      <c r="H14" s="54">
        <v>40000</v>
      </c>
    </row>
    <row r="15" spans="1:8" ht="45">
      <c r="A15" s="16" t="s">
        <v>93</v>
      </c>
      <c r="B15" s="17">
        <v>902</v>
      </c>
      <c r="C15" s="18" t="s">
        <v>6</v>
      </c>
      <c r="D15" s="18" t="s">
        <v>8</v>
      </c>
      <c r="E15" s="18" t="s">
        <v>53</v>
      </c>
      <c r="F15" s="18" t="s">
        <v>54</v>
      </c>
      <c r="G15" s="44">
        <v>321.1</v>
      </c>
      <c r="H15" s="54">
        <v>321100</v>
      </c>
    </row>
    <row r="16" spans="1:7" ht="60">
      <c r="A16" s="46" t="s">
        <v>10</v>
      </c>
      <c r="B16" s="47">
        <v>902</v>
      </c>
      <c r="C16" s="48" t="s">
        <v>6</v>
      </c>
      <c r="D16" s="48" t="s">
        <v>11</v>
      </c>
      <c r="E16" s="48"/>
      <c r="F16" s="48"/>
      <c r="G16" s="71">
        <f>G17+G24+G26-0.1</f>
        <v>2787.5</v>
      </c>
    </row>
    <row r="17" spans="1:7" ht="30">
      <c r="A17" s="16" t="s">
        <v>38</v>
      </c>
      <c r="B17" s="17">
        <v>902</v>
      </c>
      <c r="C17" s="18" t="s">
        <v>6</v>
      </c>
      <c r="D17" s="18" t="s">
        <v>11</v>
      </c>
      <c r="E17" s="18" t="s">
        <v>55</v>
      </c>
      <c r="F17" s="18"/>
      <c r="G17" s="44">
        <f>SUM(G18:G23)</f>
        <v>2685.6</v>
      </c>
    </row>
    <row r="18" spans="1:8" ht="15">
      <c r="A18" s="49" t="s">
        <v>112</v>
      </c>
      <c r="B18" s="17">
        <v>902</v>
      </c>
      <c r="C18" s="18" t="s">
        <v>6</v>
      </c>
      <c r="D18" s="18" t="s">
        <v>11</v>
      </c>
      <c r="E18" s="18" t="s">
        <v>55</v>
      </c>
      <c r="F18" s="18" t="s">
        <v>37</v>
      </c>
      <c r="G18" s="44">
        <v>1637.9</v>
      </c>
      <c r="H18" s="54">
        <v>1637850</v>
      </c>
    </row>
    <row r="19" spans="1:8" ht="45">
      <c r="A19" s="16" t="s">
        <v>131</v>
      </c>
      <c r="B19" s="17">
        <v>902</v>
      </c>
      <c r="C19" s="18" t="s">
        <v>6</v>
      </c>
      <c r="D19" s="18" t="s">
        <v>11</v>
      </c>
      <c r="E19" s="18" t="s">
        <v>55</v>
      </c>
      <c r="F19" s="18" t="s">
        <v>130</v>
      </c>
      <c r="G19" s="44">
        <v>60</v>
      </c>
      <c r="H19" s="54">
        <v>60000</v>
      </c>
    </row>
    <row r="20" spans="1:8" ht="45">
      <c r="A20" s="16" t="s">
        <v>93</v>
      </c>
      <c r="B20" s="17">
        <v>902</v>
      </c>
      <c r="C20" s="18" t="s">
        <v>6</v>
      </c>
      <c r="D20" s="18" t="s">
        <v>11</v>
      </c>
      <c r="E20" s="18" t="s">
        <v>55</v>
      </c>
      <c r="F20" s="18" t="s">
        <v>54</v>
      </c>
      <c r="G20" s="44">
        <v>494.7</v>
      </c>
      <c r="H20" s="54">
        <v>494650</v>
      </c>
    </row>
    <row r="21" spans="1:8" ht="30">
      <c r="A21" s="16" t="s">
        <v>71</v>
      </c>
      <c r="B21" s="17">
        <v>902</v>
      </c>
      <c r="C21" s="18" t="s">
        <v>6</v>
      </c>
      <c r="D21" s="18" t="s">
        <v>11</v>
      </c>
      <c r="E21" s="18" t="s">
        <v>55</v>
      </c>
      <c r="F21" s="18" t="s">
        <v>39</v>
      </c>
      <c r="G21" s="44">
        <v>200</v>
      </c>
      <c r="H21" s="54">
        <v>200000</v>
      </c>
    </row>
    <row r="22" spans="1:8" ht="15">
      <c r="A22" s="16" t="s">
        <v>97</v>
      </c>
      <c r="B22" s="17">
        <v>902</v>
      </c>
      <c r="C22" s="18" t="s">
        <v>6</v>
      </c>
      <c r="D22" s="18" t="s">
        <v>11</v>
      </c>
      <c r="E22" s="18" t="s">
        <v>55</v>
      </c>
      <c r="F22" s="18" t="s">
        <v>41</v>
      </c>
      <c r="G22" s="44">
        <v>200</v>
      </c>
      <c r="H22" s="54">
        <v>200000</v>
      </c>
    </row>
    <row r="23" spans="1:8" ht="15">
      <c r="A23" s="16" t="s">
        <v>91</v>
      </c>
      <c r="B23" s="17">
        <v>902</v>
      </c>
      <c r="C23" s="18" t="s">
        <v>6</v>
      </c>
      <c r="D23" s="18" t="s">
        <v>11</v>
      </c>
      <c r="E23" s="18" t="s">
        <v>55</v>
      </c>
      <c r="F23" s="18" t="s">
        <v>92</v>
      </c>
      <c r="G23" s="44">
        <v>93</v>
      </c>
      <c r="H23" s="54">
        <v>93000</v>
      </c>
    </row>
    <row r="24" spans="1:7" ht="60">
      <c r="A24" s="16" t="s">
        <v>105</v>
      </c>
      <c r="B24" s="17">
        <v>902</v>
      </c>
      <c r="C24" s="18" t="s">
        <v>6</v>
      </c>
      <c r="D24" s="18" t="s">
        <v>11</v>
      </c>
      <c r="E24" s="18" t="s">
        <v>56</v>
      </c>
      <c r="F24" s="18"/>
      <c r="G24" s="44">
        <v>2</v>
      </c>
    </row>
    <row r="25" spans="1:8" ht="15">
      <c r="A25" s="16" t="s">
        <v>97</v>
      </c>
      <c r="B25" s="17">
        <v>902</v>
      </c>
      <c r="C25" s="18" t="s">
        <v>6</v>
      </c>
      <c r="D25" s="18" t="s">
        <v>11</v>
      </c>
      <c r="E25" s="18" t="s">
        <v>56</v>
      </c>
      <c r="F25" s="18" t="s">
        <v>41</v>
      </c>
      <c r="G25" s="44">
        <v>2</v>
      </c>
      <c r="H25" s="54">
        <v>2000</v>
      </c>
    </row>
    <row r="26" spans="1:7" ht="45">
      <c r="A26" s="16" t="s">
        <v>49</v>
      </c>
      <c r="B26" s="17">
        <v>902</v>
      </c>
      <c r="C26" s="18" t="s">
        <v>6</v>
      </c>
      <c r="D26" s="18" t="s">
        <v>11</v>
      </c>
      <c r="E26" s="18" t="s">
        <v>60</v>
      </c>
      <c r="F26" s="18"/>
      <c r="G26" s="44">
        <v>100</v>
      </c>
    </row>
    <row r="27" spans="1:8" ht="45">
      <c r="A27" s="16" t="s">
        <v>49</v>
      </c>
      <c r="B27" s="17">
        <v>902</v>
      </c>
      <c r="C27" s="18" t="s">
        <v>6</v>
      </c>
      <c r="D27" s="18" t="s">
        <v>11</v>
      </c>
      <c r="E27" s="18" t="s">
        <v>60</v>
      </c>
      <c r="F27" s="18" t="s">
        <v>50</v>
      </c>
      <c r="G27" s="44">
        <v>100</v>
      </c>
      <c r="H27" s="54">
        <v>100000</v>
      </c>
    </row>
    <row r="28" spans="1:7" ht="15">
      <c r="A28" s="46" t="s">
        <v>12</v>
      </c>
      <c r="B28" s="47">
        <v>902</v>
      </c>
      <c r="C28" s="48" t="s">
        <v>6</v>
      </c>
      <c r="D28" s="48" t="s">
        <v>33</v>
      </c>
      <c r="E28" s="48"/>
      <c r="F28" s="48"/>
      <c r="G28" s="71">
        <f>G31+G29</f>
        <v>1208.5</v>
      </c>
    </row>
    <row r="29" spans="1:7" ht="30">
      <c r="A29" s="16" t="s">
        <v>132</v>
      </c>
      <c r="B29" s="17">
        <v>902</v>
      </c>
      <c r="C29" s="18" t="s">
        <v>6</v>
      </c>
      <c r="D29" s="18" t="s">
        <v>33</v>
      </c>
      <c r="E29" s="18" t="s">
        <v>133</v>
      </c>
      <c r="F29" s="18"/>
      <c r="G29" s="44">
        <f>G30</f>
        <v>5</v>
      </c>
    </row>
    <row r="30" spans="1:8" ht="45">
      <c r="A30" s="16" t="s">
        <v>83</v>
      </c>
      <c r="B30" s="17">
        <v>902</v>
      </c>
      <c r="C30" s="18" t="s">
        <v>6</v>
      </c>
      <c r="D30" s="18" t="s">
        <v>33</v>
      </c>
      <c r="E30" s="18" t="s">
        <v>133</v>
      </c>
      <c r="F30" s="18" t="s">
        <v>41</v>
      </c>
      <c r="G30" s="44">
        <v>5</v>
      </c>
      <c r="H30" s="54">
        <v>5000</v>
      </c>
    </row>
    <row r="31" spans="1:7" ht="30">
      <c r="A31" s="16" t="s">
        <v>14</v>
      </c>
      <c r="B31" s="17">
        <v>902</v>
      </c>
      <c r="C31" s="18" t="s">
        <v>6</v>
      </c>
      <c r="D31" s="18" t="s">
        <v>33</v>
      </c>
      <c r="E31" s="18" t="s">
        <v>57</v>
      </c>
      <c r="F31" s="18"/>
      <c r="G31" s="44">
        <f>SUM(G32:G37)</f>
        <v>1203.5</v>
      </c>
    </row>
    <row r="32" spans="1:8" ht="45">
      <c r="A32" s="16" t="s">
        <v>83</v>
      </c>
      <c r="B32" s="17">
        <v>902</v>
      </c>
      <c r="C32" s="18" t="s">
        <v>6</v>
      </c>
      <c r="D32" s="18" t="s">
        <v>33</v>
      </c>
      <c r="E32" s="18" t="s">
        <v>57</v>
      </c>
      <c r="F32" s="18" t="s">
        <v>39</v>
      </c>
      <c r="G32" s="44">
        <v>10</v>
      </c>
      <c r="H32" s="54">
        <v>10000</v>
      </c>
    </row>
    <row r="33" spans="1:9" ht="15">
      <c r="A33" s="16" t="s">
        <v>97</v>
      </c>
      <c r="B33" s="17">
        <v>902</v>
      </c>
      <c r="C33" s="18" t="s">
        <v>6</v>
      </c>
      <c r="D33" s="18" t="s">
        <v>33</v>
      </c>
      <c r="E33" s="18" t="s">
        <v>57</v>
      </c>
      <c r="F33" s="18" t="s">
        <v>41</v>
      </c>
      <c r="G33" s="44">
        <v>830</v>
      </c>
      <c r="H33" s="54">
        <v>830000</v>
      </c>
      <c r="I33" s="43"/>
    </row>
    <row r="34" spans="1:9" ht="15">
      <c r="A34" s="16" t="s">
        <v>91</v>
      </c>
      <c r="B34" s="17">
        <v>902</v>
      </c>
      <c r="C34" s="18" t="s">
        <v>6</v>
      </c>
      <c r="D34" s="18" t="s">
        <v>33</v>
      </c>
      <c r="E34" s="18" t="s">
        <v>57</v>
      </c>
      <c r="F34" s="18" t="s">
        <v>92</v>
      </c>
      <c r="G34" s="44">
        <v>50</v>
      </c>
      <c r="H34" s="55">
        <v>50000</v>
      </c>
      <c r="I34" t="s">
        <v>141</v>
      </c>
    </row>
    <row r="35" spans="1:8" ht="15">
      <c r="A35" s="16" t="s">
        <v>45</v>
      </c>
      <c r="B35" s="17">
        <v>902</v>
      </c>
      <c r="C35" s="18" t="s">
        <v>6</v>
      </c>
      <c r="D35" s="18" t="s">
        <v>33</v>
      </c>
      <c r="E35" s="18" t="s">
        <v>57</v>
      </c>
      <c r="F35" s="18" t="s">
        <v>42</v>
      </c>
      <c r="G35" s="44">
        <v>12.7</v>
      </c>
      <c r="H35" s="55">
        <v>12700</v>
      </c>
    </row>
    <row r="36" spans="1:8" ht="15">
      <c r="A36" s="16" t="s">
        <v>136</v>
      </c>
      <c r="B36" s="17">
        <v>902</v>
      </c>
      <c r="C36" s="18" t="s">
        <v>6</v>
      </c>
      <c r="D36" s="18" t="s">
        <v>33</v>
      </c>
      <c r="E36" s="18" t="s">
        <v>57</v>
      </c>
      <c r="F36" s="18" t="s">
        <v>118</v>
      </c>
      <c r="G36" s="44">
        <v>0.8</v>
      </c>
      <c r="H36" s="54">
        <v>820</v>
      </c>
    </row>
    <row r="37" spans="1:8" ht="30">
      <c r="A37" s="16" t="s">
        <v>134</v>
      </c>
      <c r="B37" s="17">
        <v>902</v>
      </c>
      <c r="C37" s="18" t="s">
        <v>6</v>
      </c>
      <c r="D37" s="18" t="s">
        <v>33</v>
      </c>
      <c r="E37" s="18" t="s">
        <v>57</v>
      </c>
      <c r="F37" s="18" t="s">
        <v>135</v>
      </c>
      <c r="G37" s="44">
        <v>300</v>
      </c>
      <c r="H37" s="54">
        <v>300000</v>
      </c>
    </row>
    <row r="38" spans="1:7" ht="14.25">
      <c r="A38" s="50" t="s">
        <v>15</v>
      </c>
      <c r="B38" s="51">
        <v>902</v>
      </c>
      <c r="C38" s="52" t="s">
        <v>8</v>
      </c>
      <c r="D38" s="18"/>
      <c r="E38" s="18"/>
      <c r="F38" s="18"/>
      <c r="G38" s="70">
        <f>G39</f>
        <v>498.8</v>
      </c>
    </row>
    <row r="39" spans="1:7" ht="15">
      <c r="A39" s="46" t="s">
        <v>16</v>
      </c>
      <c r="B39" s="47">
        <v>902</v>
      </c>
      <c r="C39" s="48" t="s">
        <v>8</v>
      </c>
      <c r="D39" s="48" t="s">
        <v>9</v>
      </c>
      <c r="E39" s="53"/>
      <c r="F39" s="53"/>
      <c r="G39" s="71">
        <f>G41+G42+G43</f>
        <v>498.8</v>
      </c>
    </row>
    <row r="40" spans="1:7" ht="30">
      <c r="A40" s="16" t="s">
        <v>17</v>
      </c>
      <c r="B40" s="17">
        <v>902</v>
      </c>
      <c r="C40" s="18" t="s">
        <v>8</v>
      </c>
      <c r="D40" s="18" t="s">
        <v>9</v>
      </c>
      <c r="E40" s="18" t="s">
        <v>58</v>
      </c>
      <c r="F40" s="18"/>
      <c r="G40" s="44">
        <f>G41+G42+G43</f>
        <v>498.8</v>
      </c>
    </row>
    <row r="41" spans="1:8" ht="15">
      <c r="A41" s="16" t="s">
        <v>52</v>
      </c>
      <c r="B41" s="17">
        <v>902</v>
      </c>
      <c r="C41" s="18" t="s">
        <v>8</v>
      </c>
      <c r="D41" s="18" t="s">
        <v>9</v>
      </c>
      <c r="E41" s="18" t="s">
        <v>58</v>
      </c>
      <c r="F41" s="18" t="s">
        <v>37</v>
      </c>
      <c r="G41" s="44">
        <v>383.1</v>
      </c>
      <c r="H41" s="54">
        <v>383103</v>
      </c>
    </row>
    <row r="42" spans="1:8" ht="45">
      <c r="A42" s="16" t="s">
        <v>93</v>
      </c>
      <c r="B42" s="17">
        <v>902</v>
      </c>
      <c r="C42" s="18" t="s">
        <v>8</v>
      </c>
      <c r="D42" s="18" t="s">
        <v>9</v>
      </c>
      <c r="E42" s="18" t="s">
        <v>58</v>
      </c>
      <c r="F42" s="18" t="s">
        <v>54</v>
      </c>
      <c r="G42" s="44">
        <v>115.7</v>
      </c>
      <c r="H42" s="54">
        <v>115697</v>
      </c>
    </row>
    <row r="43" spans="1:8" ht="45">
      <c r="A43" s="16" t="s">
        <v>131</v>
      </c>
      <c r="B43" s="17">
        <v>902</v>
      </c>
      <c r="C43" s="18" t="s">
        <v>8</v>
      </c>
      <c r="D43" s="18" t="s">
        <v>9</v>
      </c>
      <c r="E43" s="18" t="s">
        <v>58</v>
      </c>
      <c r="F43" s="18" t="s">
        <v>130</v>
      </c>
      <c r="G43" s="44">
        <v>0</v>
      </c>
      <c r="H43" s="54">
        <v>0</v>
      </c>
    </row>
    <row r="44" spans="1:7" ht="28.5">
      <c r="A44" s="50" t="s">
        <v>18</v>
      </c>
      <c r="B44" s="51">
        <v>902</v>
      </c>
      <c r="C44" s="52" t="s">
        <v>9</v>
      </c>
      <c r="D44" s="18"/>
      <c r="E44" s="18"/>
      <c r="F44" s="18"/>
      <c r="G44" s="70">
        <f>G45+G48</f>
        <v>201</v>
      </c>
    </row>
    <row r="45" spans="1:7" ht="45">
      <c r="A45" s="46" t="s">
        <v>120</v>
      </c>
      <c r="B45" s="47">
        <v>902</v>
      </c>
      <c r="C45" s="48" t="s">
        <v>9</v>
      </c>
      <c r="D45" s="48" t="s">
        <v>44</v>
      </c>
      <c r="E45" s="48"/>
      <c r="F45" s="48"/>
      <c r="G45" s="71">
        <v>1</v>
      </c>
    </row>
    <row r="46" spans="1:7" ht="15">
      <c r="A46" s="16" t="s">
        <v>121</v>
      </c>
      <c r="B46" s="17">
        <v>902</v>
      </c>
      <c r="C46" s="18" t="s">
        <v>9</v>
      </c>
      <c r="D46" s="18" t="s">
        <v>44</v>
      </c>
      <c r="E46" s="18" t="s">
        <v>122</v>
      </c>
      <c r="F46" s="18"/>
      <c r="G46" s="44">
        <v>1</v>
      </c>
    </row>
    <row r="47" spans="1:8" ht="15">
      <c r="A47" s="19" t="s">
        <v>123</v>
      </c>
      <c r="B47" s="13">
        <v>902</v>
      </c>
      <c r="C47" s="15" t="s">
        <v>9</v>
      </c>
      <c r="D47" s="15" t="s">
        <v>44</v>
      </c>
      <c r="E47" s="18" t="s">
        <v>122</v>
      </c>
      <c r="F47" s="18" t="s">
        <v>124</v>
      </c>
      <c r="G47" s="44">
        <v>1</v>
      </c>
      <c r="H47" s="54">
        <v>1000</v>
      </c>
    </row>
    <row r="48" spans="1:8" ht="30">
      <c r="A48" s="46" t="s">
        <v>107</v>
      </c>
      <c r="B48" s="47">
        <v>902</v>
      </c>
      <c r="C48" s="48" t="s">
        <v>9</v>
      </c>
      <c r="D48" s="48" t="s">
        <v>13</v>
      </c>
      <c r="E48" s="48"/>
      <c r="F48" s="48"/>
      <c r="G48" s="71">
        <f>G49</f>
        <v>200</v>
      </c>
      <c r="H48" s="54"/>
    </row>
    <row r="49" spans="1:8" ht="45">
      <c r="A49" s="16" t="s">
        <v>43</v>
      </c>
      <c r="B49" s="17">
        <v>902</v>
      </c>
      <c r="C49" s="18" t="s">
        <v>9</v>
      </c>
      <c r="D49" s="18" t="s">
        <v>13</v>
      </c>
      <c r="E49" s="18" t="s">
        <v>59</v>
      </c>
      <c r="F49" s="18"/>
      <c r="G49" s="44">
        <f>G50</f>
        <v>200</v>
      </c>
      <c r="H49" s="54"/>
    </row>
    <row r="50" spans="1:8" ht="15">
      <c r="A50" s="19" t="s">
        <v>97</v>
      </c>
      <c r="B50" s="13">
        <v>902</v>
      </c>
      <c r="C50" s="15" t="s">
        <v>9</v>
      </c>
      <c r="D50" s="15" t="s">
        <v>13</v>
      </c>
      <c r="E50" s="18" t="s">
        <v>59</v>
      </c>
      <c r="F50" s="18" t="s">
        <v>41</v>
      </c>
      <c r="G50" s="44">
        <v>200</v>
      </c>
      <c r="H50" s="54">
        <v>200000</v>
      </c>
    </row>
    <row r="51" spans="1:7" ht="14.25">
      <c r="A51" s="20" t="s">
        <v>20</v>
      </c>
      <c r="B51" s="13">
        <v>902</v>
      </c>
      <c r="C51" s="14" t="s">
        <v>11</v>
      </c>
      <c r="D51" s="15"/>
      <c r="E51" s="15"/>
      <c r="F51" s="15"/>
      <c r="G51" s="70">
        <f>G52+G66</f>
        <v>3262.4</v>
      </c>
    </row>
    <row r="52" spans="1:7" ht="15">
      <c r="A52" s="46" t="s">
        <v>108</v>
      </c>
      <c r="B52" s="47">
        <v>902</v>
      </c>
      <c r="C52" s="48" t="s">
        <v>11</v>
      </c>
      <c r="D52" s="48" t="s">
        <v>44</v>
      </c>
      <c r="E52" s="53"/>
      <c r="F52" s="53"/>
      <c r="G52" s="71">
        <f>G53+G55+G57+G61</f>
        <v>3162.4</v>
      </c>
    </row>
    <row r="53" spans="1:7" ht="30">
      <c r="A53" s="16" t="s">
        <v>74</v>
      </c>
      <c r="B53" s="17">
        <v>902</v>
      </c>
      <c r="C53" s="18" t="s">
        <v>11</v>
      </c>
      <c r="D53" s="18" t="s">
        <v>44</v>
      </c>
      <c r="E53" s="18" t="s">
        <v>78</v>
      </c>
      <c r="F53" s="18"/>
      <c r="G53" s="44">
        <f>G54+G65</f>
        <v>2062.4</v>
      </c>
    </row>
    <row r="54" spans="1:8" ht="30">
      <c r="A54" s="16" t="s">
        <v>40</v>
      </c>
      <c r="B54" s="17">
        <v>902</v>
      </c>
      <c r="C54" s="18" t="s">
        <v>11</v>
      </c>
      <c r="D54" s="18" t="s">
        <v>44</v>
      </c>
      <c r="E54" s="18" t="s">
        <v>78</v>
      </c>
      <c r="F54" s="18" t="s">
        <v>41</v>
      </c>
      <c r="G54" s="44">
        <v>2062.4</v>
      </c>
      <c r="H54" s="54">
        <v>2062400</v>
      </c>
    </row>
    <row r="55" spans="1:8" ht="30">
      <c r="A55" s="16" t="s">
        <v>94</v>
      </c>
      <c r="B55" s="17">
        <v>902</v>
      </c>
      <c r="C55" s="18" t="s">
        <v>11</v>
      </c>
      <c r="D55" s="18" t="s">
        <v>44</v>
      </c>
      <c r="E55" s="18" t="s">
        <v>77</v>
      </c>
      <c r="F55" s="18"/>
      <c r="G55" s="44">
        <f>G56</f>
        <v>1100</v>
      </c>
      <c r="H55" s="54"/>
    </row>
    <row r="56" spans="1:8" ht="15">
      <c r="A56" s="16" t="s">
        <v>97</v>
      </c>
      <c r="B56" s="17">
        <v>902</v>
      </c>
      <c r="C56" s="18" t="s">
        <v>11</v>
      </c>
      <c r="D56" s="18" t="s">
        <v>44</v>
      </c>
      <c r="E56" s="18" t="s">
        <v>77</v>
      </c>
      <c r="F56" s="18" t="s">
        <v>41</v>
      </c>
      <c r="G56" s="44">
        <v>1100</v>
      </c>
      <c r="H56" s="54">
        <v>1100000</v>
      </c>
    </row>
    <row r="57" spans="1:8" ht="30">
      <c r="A57" s="24" t="s">
        <v>129</v>
      </c>
      <c r="B57" s="21">
        <v>902</v>
      </c>
      <c r="C57" s="18" t="s">
        <v>11</v>
      </c>
      <c r="D57" s="18" t="s">
        <v>44</v>
      </c>
      <c r="E57" s="15" t="s">
        <v>116</v>
      </c>
      <c r="F57" s="15"/>
      <c r="G57" s="44">
        <f>G58</f>
        <v>0</v>
      </c>
      <c r="H57" s="54"/>
    </row>
    <row r="58" spans="1:8" ht="15">
      <c r="A58" s="19" t="s">
        <v>97</v>
      </c>
      <c r="B58" s="21">
        <v>902</v>
      </c>
      <c r="C58" s="18" t="s">
        <v>11</v>
      </c>
      <c r="D58" s="18" t="s">
        <v>44</v>
      </c>
      <c r="E58" s="15" t="s">
        <v>116</v>
      </c>
      <c r="F58" s="15" t="s">
        <v>41</v>
      </c>
      <c r="G58" s="44">
        <v>0</v>
      </c>
      <c r="H58" s="54"/>
    </row>
    <row r="59" spans="1:8" ht="30" hidden="1">
      <c r="A59" s="16" t="s">
        <v>125</v>
      </c>
      <c r="B59" s="17">
        <v>902</v>
      </c>
      <c r="C59" s="18" t="s">
        <v>11</v>
      </c>
      <c r="D59" s="18" t="s">
        <v>44</v>
      </c>
      <c r="E59" s="18" t="s">
        <v>126</v>
      </c>
      <c r="F59" s="18"/>
      <c r="G59" s="44">
        <f>G60</f>
        <v>0</v>
      </c>
      <c r="H59" s="54"/>
    </row>
    <row r="60" spans="1:8" ht="15" hidden="1">
      <c r="A60" s="16" t="s">
        <v>97</v>
      </c>
      <c r="B60" s="17">
        <v>902</v>
      </c>
      <c r="C60" s="18" t="s">
        <v>11</v>
      </c>
      <c r="D60" s="18" t="s">
        <v>44</v>
      </c>
      <c r="E60" s="18" t="s">
        <v>126</v>
      </c>
      <c r="F60" s="18" t="s">
        <v>41</v>
      </c>
      <c r="G60" s="44">
        <v>0</v>
      </c>
      <c r="H60" s="54"/>
    </row>
    <row r="61" spans="1:8" ht="45" hidden="1">
      <c r="A61" s="16" t="s">
        <v>127</v>
      </c>
      <c r="B61" s="17">
        <v>902</v>
      </c>
      <c r="C61" s="18" t="s">
        <v>11</v>
      </c>
      <c r="D61" s="18" t="s">
        <v>44</v>
      </c>
      <c r="E61" s="18" t="s">
        <v>128</v>
      </c>
      <c r="F61" s="18"/>
      <c r="G61" s="44"/>
      <c r="H61" s="54"/>
    </row>
    <row r="62" spans="1:8" ht="15" hidden="1">
      <c r="A62" s="16" t="s">
        <v>97</v>
      </c>
      <c r="B62" s="17">
        <v>902</v>
      </c>
      <c r="C62" s="18" t="s">
        <v>11</v>
      </c>
      <c r="D62" s="18" t="s">
        <v>44</v>
      </c>
      <c r="E62" s="18" t="s">
        <v>128</v>
      </c>
      <c r="F62" s="18" t="s">
        <v>41</v>
      </c>
      <c r="G62" s="44"/>
      <c r="H62" s="54"/>
    </row>
    <row r="63" spans="1:8" ht="60" hidden="1">
      <c r="A63" s="16" t="s">
        <v>84</v>
      </c>
      <c r="B63" s="17">
        <v>902</v>
      </c>
      <c r="C63" s="18" t="s">
        <v>11</v>
      </c>
      <c r="D63" s="18" t="s">
        <v>44</v>
      </c>
      <c r="E63" s="18" t="s">
        <v>85</v>
      </c>
      <c r="F63" s="18" t="s">
        <v>41</v>
      </c>
      <c r="G63" s="44">
        <v>0</v>
      </c>
      <c r="H63" s="54"/>
    </row>
    <row r="64" spans="1:8" ht="60" hidden="1">
      <c r="A64" s="16" t="s">
        <v>142</v>
      </c>
      <c r="B64" s="17">
        <v>902</v>
      </c>
      <c r="C64" s="18" t="s">
        <v>11</v>
      </c>
      <c r="D64" s="18" t="s">
        <v>44</v>
      </c>
      <c r="E64" s="18" t="s">
        <v>86</v>
      </c>
      <c r="F64" s="18" t="s">
        <v>41</v>
      </c>
      <c r="G64" s="44">
        <v>0</v>
      </c>
      <c r="H64" s="54"/>
    </row>
    <row r="65" spans="1:8" ht="15">
      <c r="A65" s="19" t="s">
        <v>91</v>
      </c>
      <c r="B65" s="17">
        <v>902</v>
      </c>
      <c r="C65" s="18" t="s">
        <v>11</v>
      </c>
      <c r="D65" s="18" t="s">
        <v>44</v>
      </c>
      <c r="E65" s="18" t="s">
        <v>77</v>
      </c>
      <c r="F65" s="18" t="s">
        <v>92</v>
      </c>
      <c r="G65" s="44">
        <v>0</v>
      </c>
      <c r="H65" s="54"/>
    </row>
    <row r="66" spans="1:8" ht="15">
      <c r="A66" s="46" t="s">
        <v>95</v>
      </c>
      <c r="B66" s="47">
        <v>902</v>
      </c>
      <c r="C66" s="48" t="s">
        <v>11</v>
      </c>
      <c r="D66" s="48" t="s">
        <v>75</v>
      </c>
      <c r="E66" s="48"/>
      <c r="F66" s="48"/>
      <c r="G66" s="71">
        <f>G67</f>
        <v>100</v>
      </c>
      <c r="H66" s="54"/>
    </row>
    <row r="67" spans="1:8" ht="15">
      <c r="A67" s="19" t="s">
        <v>96</v>
      </c>
      <c r="B67" s="21">
        <v>902</v>
      </c>
      <c r="C67" s="15" t="s">
        <v>11</v>
      </c>
      <c r="D67" s="15" t="s">
        <v>75</v>
      </c>
      <c r="E67" s="15" t="s">
        <v>76</v>
      </c>
      <c r="F67" s="14"/>
      <c r="G67" s="44">
        <f>G68</f>
        <v>100</v>
      </c>
      <c r="H67" s="54"/>
    </row>
    <row r="68" spans="1:8" ht="15">
      <c r="A68" s="19" t="s">
        <v>97</v>
      </c>
      <c r="B68" s="21">
        <v>902</v>
      </c>
      <c r="C68" s="15" t="s">
        <v>11</v>
      </c>
      <c r="D68" s="15" t="s">
        <v>75</v>
      </c>
      <c r="E68" s="15" t="s">
        <v>76</v>
      </c>
      <c r="F68" s="15" t="s">
        <v>41</v>
      </c>
      <c r="G68" s="44">
        <v>100</v>
      </c>
      <c r="H68" s="54">
        <v>100000</v>
      </c>
    </row>
    <row r="69" spans="1:7" ht="14.25">
      <c r="A69" s="20" t="s">
        <v>22</v>
      </c>
      <c r="B69" s="13">
        <v>902</v>
      </c>
      <c r="C69" s="14" t="s">
        <v>23</v>
      </c>
      <c r="D69" s="15"/>
      <c r="E69" s="15"/>
      <c r="F69" s="15"/>
      <c r="G69" s="70">
        <f>G70+G82+G87</f>
        <v>5504.299999999999</v>
      </c>
    </row>
    <row r="70" spans="1:7" ht="15">
      <c r="A70" s="22" t="s">
        <v>24</v>
      </c>
      <c r="B70" s="13">
        <v>902</v>
      </c>
      <c r="C70" s="23" t="s">
        <v>23</v>
      </c>
      <c r="D70" s="23" t="s">
        <v>6</v>
      </c>
      <c r="E70" s="23"/>
      <c r="F70" s="14"/>
      <c r="G70" s="71">
        <f>G73+G75+G78+G80+G71</f>
        <v>1598</v>
      </c>
    </row>
    <row r="71" spans="1:7" ht="30">
      <c r="A71" s="24" t="s">
        <v>156</v>
      </c>
      <c r="B71" s="21">
        <v>902</v>
      </c>
      <c r="C71" s="25" t="s">
        <v>23</v>
      </c>
      <c r="D71" s="15" t="s">
        <v>6</v>
      </c>
      <c r="E71" s="15" t="s">
        <v>133</v>
      </c>
      <c r="F71" s="15"/>
      <c r="G71" s="44">
        <f>G72</f>
        <v>10</v>
      </c>
    </row>
    <row r="72" spans="1:8" ht="30">
      <c r="A72" s="19" t="s">
        <v>40</v>
      </c>
      <c r="B72" s="21">
        <v>902</v>
      </c>
      <c r="C72" s="25" t="s">
        <v>23</v>
      </c>
      <c r="D72" s="15" t="s">
        <v>6</v>
      </c>
      <c r="E72" s="15" t="s">
        <v>133</v>
      </c>
      <c r="F72" s="15" t="s">
        <v>41</v>
      </c>
      <c r="G72" s="44">
        <v>10</v>
      </c>
      <c r="H72" s="54">
        <v>10000</v>
      </c>
    </row>
    <row r="73" spans="1:7" ht="30">
      <c r="A73" s="24" t="s">
        <v>72</v>
      </c>
      <c r="B73" s="21">
        <v>902</v>
      </c>
      <c r="C73" s="25" t="s">
        <v>23</v>
      </c>
      <c r="D73" s="15" t="s">
        <v>6</v>
      </c>
      <c r="E73" s="15" t="s">
        <v>73</v>
      </c>
      <c r="F73" s="15"/>
      <c r="G73" s="44">
        <f>G74</f>
        <v>1010</v>
      </c>
    </row>
    <row r="74" spans="1:8" ht="30">
      <c r="A74" s="19" t="s">
        <v>40</v>
      </c>
      <c r="B74" s="21">
        <v>902</v>
      </c>
      <c r="C74" s="25" t="s">
        <v>23</v>
      </c>
      <c r="D74" s="15" t="s">
        <v>6</v>
      </c>
      <c r="E74" s="15" t="s">
        <v>73</v>
      </c>
      <c r="F74" s="15" t="s">
        <v>41</v>
      </c>
      <c r="G74" s="44">
        <v>1010</v>
      </c>
      <c r="H74" s="54">
        <v>1010000</v>
      </c>
    </row>
    <row r="75" spans="1:8" ht="30">
      <c r="A75" s="24" t="s">
        <v>82</v>
      </c>
      <c r="B75" s="21">
        <v>902</v>
      </c>
      <c r="C75" s="15" t="s">
        <v>23</v>
      </c>
      <c r="D75" s="15" t="s">
        <v>6</v>
      </c>
      <c r="E75" s="15" t="s">
        <v>61</v>
      </c>
      <c r="F75" s="15"/>
      <c r="G75" s="44">
        <f>G76+G77</f>
        <v>578</v>
      </c>
      <c r="H75" s="54"/>
    </row>
    <row r="76" spans="1:8" ht="15">
      <c r="A76" s="19" t="s">
        <v>97</v>
      </c>
      <c r="B76" s="21">
        <v>902</v>
      </c>
      <c r="C76" s="15" t="s">
        <v>23</v>
      </c>
      <c r="D76" s="15" t="s">
        <v>6</v>
      </c>
      <c r="E76" s="15" t="s">
        <v>61</v>
      </c>
      <c r="F76" s="15" t="s">
        <v>41</v>
      </c>
      <c r="G76" s="44">
        <v>413</v>
      </c>
      <c r="H76" s="54">
        <v>413000</v>
      </c>
    </row>
    <row r="77" spans="1:8" ht="15">
      <c r="A77" s="19" t="s">
        <v>91</v>
      </c>
      <c r="B77" s="21">
        <v>902</v>
      </c>
      <c r="C77" s="15" t="s">
        <v>23</v>
      </c>
      <c r="D77" s="15" t="s">
        <v>6</v>
      </c>
      <c r="E77" s="15" t="s">
        <v>61</v>
      </c>
      <c r="F77" s="15" t="s">
        <v>92</v>
      </c>
      <c r="G77" s="44">
        <v>165</v>
      </c>
      <c r="H77" s="54">
        <v>165000</v>
      </c>
    </row>
    <row r="78" spans="1:7" ht="60" hidden="1">
      <c r="A78" s="57" t="s">
        <v>144</v>
      </c>
      <c r="B78" s="17">
        <v>902</v>
      </c>
      <c r="C78" s="18" t="s">
        <v>23</v>
      </c>
      <c r="D78" s="18" t="s">
        <v>6</v>
      </c>
      <c r="E78" s="18" t="s">
        <v>145</v>
      </c>
      <c r="F78" s="18"/>
      <c r="G78" s="44">
        <f>G79</f>
        <v>0</v>
      </c>
    </row>
    <row r="79" spans="1:8" ht="30" hidden="1">
      <c r="A79" s="16" t="s">
        <v>146</v>
      </c>
      <c r="B79" s="17">
        <v>902</v>
      </c>
      <c r="C79" s="18" t="s">
        <v>23</v>
      </c>
      <c r="D79" s="18" t="s">
        <v>6</v>
      </c>
      <c r="E79" s="18" t="s">
        <v>145</v>
      </c>
      <c r="F79" s="18" t="s">
        <v>147</v>
      </c>
      <c r="G79" s="44"/>
      <c r="H79" s="58"/>
    </row>
    <row r="80" spans="1:8" ht="30" hidden="1">
      <c r="A80" s="57" t="s">
        <v>148</v>
      </c>
      <c r="B80" s="17">
        <v>902</v>
      </c>
      <c r="C80" s="18" t="s">
        <v>23</v>
      </c>
      <c r="D80" s="18" t="s">
        <v>6</v>
      </c>
      <c r="E80" s="18" t="s">
        <v>149</v>
      </c>
      <c r="F80" s="18"/>
      <c r="G80" s="44">
        <f>G81</f>
        <v>0</v>
      </c>
      <c r="H80" s="54"/>
    </row>
    <row r="81" spans="1:8" ht="30" hidden="1">
      <c r="A81" s="16" t="s">
        <v>146</v>
      </c>
      <c r="B81" s="17">
        <v>902</v>
      </c>
      <c r="C81" s="18" t="s">
        <v>23</v>
      </c>
      <c r="D81" s="18" t="s">
        <v>6</v>
      </c>
      <c r="E81" s="18" t="s">
        <v>149</v>
      </c>
      <c r="F81" s="18" t="s">
        <v>147</v>
      </c>
      <c r="G81" s="44"/>
      <c r="H81" s="58"/>
    </row>
    <row r="82" spans="1:8" ht="15">
      <c r="A82" s="22" t="s">
        <v>25</v>
      </c>
      <c r="B82" s="26">
        <v>902</v>
      </c>
      <c r="C82" s="23" t="s">
        <v>23</v>
      </c>
      <c r="D82" s="23" t="s">
        <v>8</v>
      </c>
      <c r="E82" s="23"/>
      <c r="F82" s="23"/>
      <c r="G82" s="71">
        <f>G83+G85</f>
        <v>397.1</v>
      </c>
      <c r="H82" s="54"/>
    </row>
    <row r="83" spans="1:8" ht="15">
      <c r="A83" s="24" t="s">
        <v>47</v>
      </c>
      <c r="B83" s="21">
        <v>902</v>
      </c>
      <c r="C83" s="15" t="s">
        <v>23</v>
      </c>
      <c r="D83" s="15" t="s">
        <v>8</v>
      </c>
      <c r="E83" s="15" t="s">
        <v>62</v>
      </c>
      <c r="F83" s="15"/>
      <c r="G83" s="44">
        <f>G84</f>
        <v>397.1</v>
      </c>
      <c r="H83" s="54"/>
    </row>
    <row r="84" spans="1:8" ht="30">
      <c r="A84" s="19" t="s">
        <v>106</v>
      </c>
      <c r="B84" s="21">
        <v>902</v>
      </c>
      <c r="C84" s="15" t="s">
        <v>23</v>
      </c>
      <c r="D84" s="15" t="s">
        <v>8</v>
      </c>
      <c r="E84" s="15" t="s">
        <v>62</v>
      </c>
      <c r="F84" s="15" t="s">
        <v>41</v>
      </c>
      <c r="G84" s="44">
        <v>397.1</v>
      </c>
      <c r="H84" s="54">
        <v>397100</v>
      </c>
    </row>
    <row r="85" spans="1:8" ht="105" hidden="1">
      <c r="A85" s="59" t="s">
        <v>151</v>
      </c>
      <c r="B85" s="21">
        <v>902</v>
      </c>
      <c r="C85" s="15" t="s">
        <v>23</v>
      </c>
      <c r="D85" s="15" t="s">
        <v>8</v>
      </c>
      <c r="E85" s="15" t="s">
        <v>150</v>
      </c>
      <c r="F85" s="15"/>
      <c r="G85" s="44">
        <f>G86</f>
        <v>0</v>
      </c>
      <c r="H85" s="54"/>
    </row>
    <row r="86" spans="1:8" ht="45" hidden="1">
      <c r="A86" s="60" t="s">
        <v>153</v>
      </c>
      <c r="B86" s="21">
        <v>902</v>
      </c>
      <c r="C86" s="15" t="s">
        <v>23</v>
      </c>
      <c r="D86" s="15" t="s">
        <v>8</v>
      </c>
      <c r="E86" s="15" t="s">
        <v>150</v>
      </c>
      <c r="F86" s="61" t="s">
        <v>152</v>
      </c>
      <c r="G86" s="44"/>
      <c r="H86" s="54"/>
    </row>
    <row r="87" spans="1:7" ht="15">
      <c r="A87" s="22" t="s">
        <v>26</v>
      </c>
      <c r="B87" s="26">
        <v>902</v>
      </c>
      <c r="C87" s="23" t="s">
        <v>23</v>
      </c>
      <c r="D87" s="23" t="s">
        <v>9</v>
      </c>
      <c r="E87" s="25"/>
      <c r="F87" s="25"/>
      <c r="G87" s="71">
        <f>G88+G91+G93+G97</f>
        <v>3509.2</v>
      </c>
    </row>
    <row r="88" spans="1:7" ht="15">
      <c r="A88" s="24" t="s">
        <v>138</v>
      </c>
      <c r="B88" s="21">
        <v>902</v>
      </c>
      <c r="C88" s="15" t="s">
        <v>23</v>
      </c>
      <c r="D88" s="15" t="s">
        <v>9</v>
      </c>
      <c r="E88" s="15" t="s">
        <v>137</v>
      </c>
      <c r="F88" s="14"/>
      <c r="G88" s="44">
        <f>G89+G90</f>
        <v>1330</v>
      </c>
    </row>
    <row r="89" spans="1:8" ht="15">
      <c r="A89" s="19" t="s">
        <v>97</v>
      </c>
      <c r="B89" s="21">
        <v>902</v>
      </c>
      <c r="C89" s="15" t="s">
        <v>23</v>
      </c>
      <c r="D89" s="15" t="s">
        <v>9</v>
      </c>
      <c r="E89" s="15" t="s">
        <v>137</v>
      </c>
      <c r="F89" s="15" t="s">
        <v>41</v>
      </c>
      <c r="G89" s="44">
        <v>300</v>
      </c>
      <c r="H89" s="54">
        <v>300000</v>
      </c>
    </row>
    <row r="90" spans="1:8" ht="15">
      <c r="A90" s="19" t="s">
        <v>91</v>
      </c>
      <c r="B90" s="21">
        <v>902</v>
      </c>
      <c r="C90" s="15" t="s">
        <v>23</v>
      </c>
      <c r="D90" s="15" t="s">
        <v>9</v>
      </c>
      <c r="E90" s="15" t="s">
        <v>137</v>
      </c>
      <c r="F90" s="15" t="s">
        <v>92</v>
      </c>
      <c r="G90" s="44">
        <v>1030</v>
      </c>
      <c r="H90" s="54">
        <v>1030000</v>
      </c>
    </row>
    <row r="91" spans="1:7" ht="30">
      <c r="A91" s="24" t="s">
        <v>157</v>
      </c>
      <c r="B91" s="21">
        <v>902</v>
      </c>
      <c r="C91" s="15" t="s">
        <v>23</v>
      </c>
      <c r="D91" s="15" t="s">
        <v>9</v>
      </c>
      <c r="E91" s="15" t="s">
        <v>63</v>
      </c>
      <c r="F91" s="14"/>
      <c r="G91" s="44">
        <f>G92</f>
        <v>60</v>
      </c>
    </row>
    <row r="92" spans="1:8" ht="15">
      <c r="A92" s="19" t="s">
        <v>97</v>
      </c>
      <c r="B92" s="21">
        <v>902</v>
      </c>
      <c r="C92" s="15" t="s">
        <v>23</v>
      </c>
      <c r="D92" s="15" t="s">
        <v>9</v>
      </c>
      <c r="E92" s="15" t="s">
        <v>63</v>
      </c>
      <c r="F92" s="15" t="s">
        <v>41</v>
      </c>
      <c r="G92" s="44">
        <v>60</v>
      </c>
      <c r="H92" s="54">
        <v>60000</v>
      </c>
    </row>
    <row r="93" spans="1:7" ht="30">
      <c r="A93" s="24" t="s">
        <v>27</v>
      </c>
      <c r="B93" s="21">
        <v>902</v>
      </c>
      <c r="C93" s="15" t="s">
        <v>23</v>
      </c>
      <c r="D93" s="15" t="s">
        <v>9</v>
      </c>
      <c r="E93" s="15" t="s">
        <v>64</v>
      </c>
      <c r="F93" s="15"/>
      <c r="G93" s="44">
        <f>G94+G95+G96</f>
        <v>824</v>
      </c>
    </row>
    <row r="94" spans="1:8" ht="15">
      <c r="A94" s="19" t="s">
        <v>97</v>
      </c>
      <c r="B94" s="21">
        <v>902</v>
      </c>
      <c r="C94" s="15" t="s">
        <v>23</v>
      </c>
      <c r="D94" s="15" t="s">
        <v>9</v>
      </c>
      <c r="E94" s="15" t="s">
        <v>64</v>
      </c>
      <c r="F94" s="15" t="s">
        <v>41</v>
      </c>
      <c r="G94" s="44">
        <v>818</v>
      </c>
      <c r="H94" s="56">
        <v>817959</v>
      </c>
    </row>
    <row r="95" spans="1:8" ht="15">
      <c r="A95" s="19" t="s">
        <v>119</v>
      </c>
      <c r="B95" s="21">
        <v>902</v>
      </c>
      <c r="C95" s="15" t="s">
        <v>23</v>
      </c>
      <c r="D95" s="15" t="s">
        <v>9</v>
      </c>
      <c r="E95" s="15" t="s">
        <v>64</v>
      </c>
      <c r="F95" s="15" t="s">
        <v>118</v>
      </c>
      <c r="G95" s="44">
        <v>6</v>
      </c>
      <c r="H95" s="54">
        <v>6000</v>
      </c>
    </row>
    <row r="96" spans="1:8" ht="15">
      <c r="A96" s="19" t="s">
        <v>123</v>
      </c>
      <c r="B96" s="21">
        <v>902</v>
      </c>
      <c r="C96" s="15" t="s">
        <v>23</v>
      </c>
      <c r="D96" s="15" t="s">
        <v>9</v>
      </c>
      <c r="E96" s="15" t="s">
        <v>64</v>
      </c>
      <c r="F96" s="15" t="s">
        <v>124</v>
      </c>
      <c r="G96" s="44">
        <v>0</v>
      </c>
      <c r="H96" s="63"/>
    </row>
    <row r="97" spans="1:7" ht="30">
      <c r="A97" s="24" t="s">
        <v>98</v>
      </c>
      <c r="B97" s="21">
        <v>902</v>
      </c>
      <c r="C97" s="15" t="s">
        <v>23</v>
      </c>
      <c r="D97" s="15" t="s">
        <v>9</v>
      </c>
      <c r="E97" s="15" t="s">
        <v>116</v>
      </c>
      <c r="F97" s="15"/>
      <c r="G97" s="44">
        <f>G98</f>
        <v>1295.2</v>
      </c>
    </row>
    <row r="98" spans="1:8" ht="15">
      <c r="A98" s="19" t="s">
        <v>97</v>
      </c>
      <c r="B98" s="21">
        <v>902</v>
      </c>
      <c r="C98" s="15" t="s">
        <v>23</v>
      </c>
      <c r="D98" s="15" t="s">
        <v>9</v>
      </c>
      <c r="E98" s="15" t="s">
        <v>116</v>
      </c>
      <c r="F98" s="15" t="s">
        <v>41</v>
      </c>
      <c r="G98" s="44">
        <v>1295.2</v>
      </c>
      <c r="H98" s="54">
        <v>1295187.5</v>
      </c>
    </row>
    <row r="99" spans="1:23" ht="14.25">
      <c r="A99" s="20" t="s">
        <v>113</v>
      </c>
      <c r="B99" s="13">
        <v>902</v>
      </c>
      <c r="C99" s="14" t="s">
        <v>21</v>
      </c>
      <c r="D99" s="14"/>
      <c r="E99" s="14"/>
      <c r="F99" s="14"/>
      <c r="G99" s="70">
        <f>G100</f>
        <v>6158.5</v>
      </c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5">
      <c r="A100" s="22" t="s">
        <v>28</v>
      </c>
      <c r="B100" s="26">
        <v>902</v>
      </c>
      <c r="C100" s="23" t="s">
        <v>21</v>
      </c>
      <c r="D100" s="23" t="s">
        <v>6</v>
      </c>
      <c r="E100" s="14"/>
      <c r="F100" s="14"/>
      <c r="G100" s="71">
        <f>G101+G108+G115+G117+G120</f>
        <v>6158.5</v>
      </c>
      <c r="K100" s="28"/>
      <c r="L100" s="29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30">
      <c r="A101" s="24" t="s">
        <v>29</v>
      </c>
      <c r="B101" s="21">
        <v>902</v>
      </c>
      <c r="C101" s="15" t="s">
        <v>21</v>
      </c>
      <c r="D101" s="15" t="s">
        <v>6</v>
      </c>
      <c r="E101" s="15" t="s">
        <v>65</v>
      </c>
      <c r="F101" s="15"/>
      <c r="G101" s="72">
        <f>G102+G104+G105+G106+G107+G103</f>
        <v>4724.5</v>
      </c>
      <c r="K101" s="30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5">
      <c r="A102" s="24" t="s">
        <v>100</v>
      </c>
      <c r="B102" s="21">
        <v>902</v>
      </c>
      <c r="C102" s="15" t="s">
        <v>21</v>
      </c>
      <c r="D102" s="15" t="s">
        <v>6</v>
      </c>
      <c r="E102" s="15" t="s">
        <v>65</v>
      </c>
      <c r="F102" s="15" t="s">
        <v>46</v>
      </c>
      <c r="G102" s="44">
        <v>2533</v>
      </c>
      <c r="H102" s="64">
        <v>2533000</v>
      </c>
      <c r="K102" s="31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45">
      <c r="A103" s="16" t="s">
        <v>131</v>
      </c>
      <c r="B103" s="21">
        <v>902</v>
      </c>
      <c r="C103" s="15" t="s">
        <v>21</v>
      </c>
      <c r="D103" s="15" t="s">
        <v>6</v>
      </c>
      <c r="E103" s="15" t="s">
        <v>65</v>
      </c>
      <c r="F103" s="15" t="s">
        <v>143</v>
      </c>
      <c r="G103" s="44">
        <v>0</v>
      </c>
      <c r="H103" s="54"/>
      <c r="K103" s="31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45">
      <c r="A104" s="24" t="s">
        <v>99</v>
      </c>
      <c r="B104" s="21">
        <v>902</v>
      </c>
      <c r="C104" s="15" t="s">
        <v>21</v>
      </c>
      <c r="D104" s="15" t="s">
        <v>6</v>
      </c>
      <c r="E104" s="15" t="s">
        <v>65</v>
      </c>
      <c r="F104" s="15" t="s">
        <v>66</v>
      </c>
      <c r="G104" s="44">
        <v>765</v>
      </c>
      <c r="H104" s="64">
        <v>765000</v>
      </c>
      <c r="K104" s="31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30">
      <c r="A105" s="24" t="s">
        <v>71</v>
      </c>
      <c r="B105" s="21">
        <v>902</v>
      </c>
      <c r="C105" s="15" t="s">
        <v>21</v>
      </c>
      <c r="D105" s="15" t="s">
        <v>6</v>
      </c>
      <c r="E105" s="15" t="s">
        <v>65</v>
      </c>
      <c r="F105" s="15" t="s">
        <v>39</v>
      </c>
      <c r="G105" s="44">
        <v>84</v>
      </c>
      <c r="H105" s="54">
        <v>84000</v>
      </c>
      <c r="K105" s="31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5">
      <c r="A106" s="19" t="s">
        <v>97</v>
      </c>
      <c r="B106" s="21">
        <v>902</v>
      </c>
      <c r="C106" s="15" t="s">
        <v>21</v>
      </c>
      <c r="D106" s="15" t="s">
        <v>6</v>
      </c>
      <c r="E106" s="15" t="s">
        <v>65</v>
      </c>
      <c r="F106" s="15" t="s">
        <v>41</v>
      </c>
      <c r="G106" s="44">
        <v>1100</v>
      </c>
      <c r="H106" s="54">
        <v>1100000</v>
      </c>
      <c r="K106" s="31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5">
      <c r="A107" s="19" t="s">
        <v>91</v>
      </c>
      <c r="B107" s="21">
        <v>902</v>
      </c>
      <c r="C107" s="15" t="s">
        <v>21</v>
      </c>
      <c r="D107" s="15" t="s">
        <v>6</v>
      </c>
      <c r="E107" s="15" t="s">
        <v>65</v>
      </c>
      <c r="F107" s="15" t="s">
        <v>92</v>
      </c>
      <c r="G107" s="44">
        <v>242.5</v>
      </c>
      <c r="H107" s="54">
        <v>242500</v>
      </c>
      <c r="K107" s="31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5">
      <c r="A108" s="24" t="s">
        <v>30</v>
      </c>
      <c r="B108" s="21">
        <v>902</v>
      </c>
      <c r="C108" s="15" t="s">
        <v>21</v>
      </c>
      <c r="D108" s="15" t="s">
        <v>6</v>
      </c>
      <c r="E108" s="15" t="s">
        <v>67</v>
      </c>
      <c r="F108" s="15"/>
      <c r="G108" s="44">
        <f>G109+G110+G111+G112+G113+G114</f>
        <v>1434</v>
      </c>
      <c r="H108" s="65"/>
      <c r="K108" s="31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5">
      <c r="A109" s="24" t="s">
        <v>68</v>
      </c>
      <c r="B109" s="21">
        <v>902</v>
      </c>
      <c r="C109" s="15" t="s">
        <v>21</v>
      </c>
      <c r="D109" s="15" t="s">
        <v>6</v>
      </c>
      <c r="E109" s="15" t="s">
        <v>67</v>
      </c>
      <c r="F109" s="15" t="s">
        <v>46</v>
      </c>
      <c r="G109" s="44">
        <v>851.8</v>
      </c>
      <c r="H109" s="64">
        <v>851800</v>
      </c>
      <c r="K109" s="31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45">
      <c r="A110" s="16" t="s">
        <v>131</v>
      </c>
      <c r="B110" s="21">
        <v>902</v>
      </c>
      <c r="C110" s="15" t="s">
        <v>21</v>
      </c>
      <c r="D110" s="15" t="s">
        <v>6</v>
      </c>
      <c r="E110" s="15" t="s">
        <v>67</v>
      </c>
      <c r="F110" s="15" t="s">
        <v>143</v>
      </c>
      <c r="G110" s="44">
        <v>0</v>
      </c>
      <c r="H110" s="64"/>
      <c r="K110" s="31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45">
      <c r="A111" s="24" t="s">
        <v>99</v>
      </c>
      <c r="B111" s="21">
        <v>902</v>
      </c>
      <c r="C111" s="15" t="s">
        <v>21</v>
      </c>
      <c r="D111" s="15" t="s">
        <v>6</v>
      </c>
      <c r="E111" s="15" t="s">
        <v>67</v>
      </c>
      <c r="F111" s="15" t="s">
        <v>66</v>
      </c>
      <c r="G111" s="44">
        <v>257.2</v>
      </c>
      <c r="H111" s="64">
        <v>257200</v>
      </c>
      <c r="K111" s="31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30">
      <c r="A112" s="24" t="s">
        <v>71</v>
      </c>
      <c r="B112" s="21">
        <v>902</v>
      </c>
      <c r="C112" s="15" t="s">
        <v>21</v>
      </c>
      <c r="D112" s="15" t="s">
        <v>6</v>
      </c>
      <c r="E112" s="15" t="s">
        <v>67</v>
      </c>
      <c r="F112" s="15" t="s">
        <v>39</v>
      </c>
      <c r="G112" s="44">
        <v>42</v>
      </c>
      <c r="H112" s="54">
        <v>42000</v>
      </c>
      <c r="K112" s="31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5">
      <c r="A113" s="19" t="s">
        <v>97</v>
      </c>
      <c r="B113" s="21">
        <v>902</v>
      </c>
      <c r="C113" s="15" t="s">
        <v>21</v>
      </c>
      <c r="D113" s="15" t="s">
        <v>6</v>
      </c>
      <c r="E113" s="15" t="s">
        <v>67</v>
      </c>
      <c r="F113" s="15" t="s">
        <v>41</v>
      </c>
      <c r="G113" s="44">
        <v>150</v>
      </c>
      <c r="H113" s="54">
        <v>150000</v>
      </c>
      <c r="K113" s="31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5">
      <c r="A114" s="19" t="s">
        <v>91</v>
      </c>
      <c r="B114" s="21">
        <v>902</v>
      </c>
      <c r="C114" s="15" t="s">
        <v>21</v>
      </c>
      <c r="D114" s="15" t="s">
        <v>6</v>
      </c>
      <c r="E114" s="15" t="s">
        <v>67</v>
      </c>
      <c r="F114" s="15" t="s">
        <v>92</v>
      </c>
      <c r="G114" s="44">
        <v>133</v>
      </c>
      <c r="H114" s="54">
        <v>133000</v>
      </c>
      <c r="K114" s="31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75">
      <c r="A115" s="24" t="s">
        <v>101</v>
      </c>
      <c r="B115" s="21">
        <v>902</v>
      </c>
      <c r="C115" s="15" t="s">
        <v>21</v>
      </c>
      <c r="D115" s="15" t="s">
        <v>6</v>
      </c>
      <c r="E115" s="15" t="s">
        <v>79</v>
      </c>
      <c r="F115" s="15"/>
      <c r="G115" s="44">
        <f>G116</f>
        <v>0</v>
      </c>
      <c r="K115" s="31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5">
      <c r="A116" s="24" t="s">
        <v>100</v>
      </c>
      <c r="B116" s="21">
        <v>902</v>
      </c>
      <c r="C116" s="15" t="s">
        <v>21</v>
      </c>
      <c r="D116" s="15" t="s">
        <v>6</v>
      </c>
      <c r="E116" s="15" t="s">
        <v>79</v>
      </c>
      <c r="F116" s="15" t="s">
        <v>46</v>
      </c>
      <c r="G116" s="44">
        <v>0</v>
      </c>
      <c r="H116" s="54"/>
      <c r="K116" s="31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5">
      <c r="A117" s="24" t="s">
        <v>81</v>
      </c>
      <c r="B117" s="21">
        <v>902</v>
      </c>
      <c r="C117" s="15" t="s">
        <v>21</v>
      </c>
      <c r="D117" s="15" t="s">
        <v>6</v>
      </c>
      <c r="E117" s="15" t="s">
        <v>80</v>
      </c>
      <c r="F117" s="15"/>
      <c r="G117" s="44">
        <f>G118</f>
        <v>0</v>
      </c>
      <c r="K117" s="31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5">
      <c r="A118" s="24" t="s">
        <v>100</v>
      </c>
      <c r="B118" s="21">
        <v>902</v>
      </c>
      <c r="C118" s="15" t="s">
        <v>21</v>
      </c>
      <c r="D118" s="15" t="s">
        <v>6</v>
      </c>
      <c r="E118" s="15" t="s">
        <v>80</v>
      </c>
      <c r="F118" s="15" t="s">
        <v>46</v>
      </c>
      <c r="G118" s="44">
        <v>0</v>
      </c>
      <c r="H118" s="54"/>
      <c r="K118" s="31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60" hidden="1">
      <c r="A119" s="24" t="s">
        <v>111</v>
      </c>
      <c r="B119" s="21">
        <v>902</v>
      </c>
      <c r="C119" s="15" t="s">
        <v>21</v>
      </c>
      <c r="D119" s="15" t="s">
        <v>6</v>
      </c>
      <c r="E119" s="15" t="s">
        <v>110</v>
      </c>
      <c r="F119" s="15"/>
      <c r="G119" s="44">
        <f>G120</f>
        <v>0</v>
      </c>
      <c r="K119" s="31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5" hidden="1">
      <c r="A120" s="19" t="s">
        <v>123</v>
      </c>
      <c r="B120" s="21">
        <v>902</v>
      </c>
      <c r="C120" s="15" t="s">
        <v>21</v>
      </c>
      <c r="D120" s="15" t="s">
        <v>6</v>
      </c>
      <c r="E120" s="15" t="s">
        <v>110</v>
      </c>
      <c r="F120" s="15" t="s">
        <v>124</v>
      </c>
      <c r="G120" s="44"/>
      <c r="H120" s="54"/>
      <c r="K120" s="31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4.25">
      <c r="A121" s="20" t="s">
        <v>31</v>
      </c>
      <c r="B121" s="13">
        <v>902</v>
      </c>
      <c r="C121" s="14" t="s">
        <v>19</v>
      </c>
      <c r="D121" s="15"/>
      <c r="E121" s="15"/>
      <c r="F121" s="15"/>
      <c r="G121" s="70">
        <f>G122</f>
        <v>551.1</v>
      </c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7" ht="15">
      <c r="A122" s="22" t="s">
        <v>48</v>
      </c>
      <c r="B122" s="26">
        <v>902</v>
      </c>
      <c r="C122" s="23" t="s">
        <v>19</v>
      </c>
      <c r="D122" s="23" t="s">
        <v>6</v>
      </c>
      <c r="E122" s="23"/>
      <c r="F122" s="23"/>
      <c r="G122" s="71">
        <f>G123</f>
        <v>551.1</v>
      </c>
    </row>
    <row r="123" spans="1:7" ht="30">
      <c r="A123" s="24" t="s">
        <v>103</v>
      </c>
      <c r="B123" s="21">
        <v>902</v>
      </c>
      <c r="C123" s="15" t="s">
        <v>19</v>
      </c>
      <c r="D123" s="15" t="s">
        <v>6</v>
      </c>
      <c r="E123" s="15" t="s">
        <v>70</v>
      </c>
      <c r="F123" s="15"/>
      <c r="G123" s="44">
        <f>G124</f>
        <v>551.1</v>
      </c>
    </row>
    <row r="124" spans="1:8" ht="15">
      <c r="A124" s="19" t="s">
        <v>102</v>
      </c>
      <c r="B124" s="21">
        <v>902</v>
      </c>
      <c r="C124" s="15" t="s">
        <v>19</v>
      </c>
      <c r="D124" s="15" t="s">
        <v>6</v>
      </c>
      <c r="E124" s="15" t="s">
        <v>70</v>
      </c>
      <c r="F124" s="15" t="s">
        <v>117</v>
      </c>
      <c r="G124" s="44">
        <v>551.1</v>
      </c>
      <c r="H124" s="54">
        <v>551076.5</v>
      </c>
    </row>
    <row r="125" spans="1:7" ht="14.25">
      <c r="A125" s="20" t="s">
        <v>34</v>
      </c>
      <c r="B125" s="13">
        <v>902</v>
      </c>
      <c r="C125" s="14" t="s">
        <v>32</v>
      </c>
      <c r="D125" s="15"/>
      <c r="E125" s="15"/>
      <c r="F125" s="15"/>
      <c r="G125" s="70">
        <f>G126</f>
        <v>35</v>
      </c>
    </row>
    <row r="126" spans="1:7" ht="15">
      <c r="A126" s="22" t="s">
        <v>109</v>
      </c>
      <c r="B126" s="26">
        <v>902</v>
      </c>
      <c r="C126" s="23" t="s">
        <v>32</v>
      </c>
      <c r="D126" s="23" t="s">
        <v>8</v>
      </c>
      <c r="E126" s="23"/>
      <c r="F126" s="23"/>
      <c r="G126" s="71">
        <f>G127</f>
        <v>35</v>
      </c>
    </row>
    <row r="127" spans="1:7" ht="30">
      <c r="A127" s="24" t="s">
        <v>35</v>
      </c>
      <c r="B127" s="21">
        <v>902</v>
      </c>
      <c r="C127" s="15" t="s">
        <v>32</v>
      </c>
      <c r="D127" s="15" t="s">
        <v>8</v>
      </c>
      <c r="E127" s="15" t="s">
        <v>69</v>
      </c>
      <c r="F127" s="23"/>
      <c r="G127" s="44">
        <f>G128</f>
        <v>35</v>
      </c>
    </row>
    <row r="128" spans="1:8" ht="15">
      <c r="A128" s="19" t="s">
        <v>97</v>
      </c>
      <c r="B128" s="21">
        <v>902</v>
      </c>
      <c r="C128" s="15" t="s">
        <v>32</v>
      </c>
      <c r="D128" s="15" t="s">
        <v>8</v>
      </c>
      <c r="E128" s="15" t="s">
        <v>69</v>
      </c>
      <c r="F128" s="15" t="s">
        <v>41</v>
      </c>
      <c r="G128" s="44">
        <v>35</v>
      </c>
      <c r="H128" s="54">
        <v>35000</v>
      </c>
    </row>
    <row r="129" spans="1:8" ht="14.25">
      <c r="A129" s="20" t="s">
        <v>4</v>
      </c>
      <c r="B129" s="27"/>
      <c r="C129" s="15"/>
      <c r="D129" s="15"/>
      <c r="E129" s="15"/>
      <c r="F129" s="15"/>
      <c r="G129" s="73">
        <f>G10+G38+G44+G51+G69+G99+G121+G125-0.1</f>
        <v>21631.5</v>
      </c>
      <c r="H129" s="37">
        <f>SUM(H13:H128)</f>
        <v>21631543</v>
      </c>
    </row>
    <row r="130" ht="12.75">
      <c r="F130" s="4"/>
    </row>
    <row r="131" ht="12.75">
      <c r="H131" s="62">
        <v>21631543</v>
      </c>
    </row>
    <row r="132" ht="12.75"/>
    <row r="133" ht="12.75">
      <c r="H133" s="37">
        <f>H131-H129</f>
        <v>0</v>
      </c>
    </row>
    <row r="135" ht="12.75"/>
    <row r="136" ht="12.75"/>
    <row r="137" ht="12.75"/>
    <row r="138" ht="12.75"/>
    <row r="139" ht="12.75"/>
    <row r="140" ht="12.75"/>
    <row r="141" ht="12.75"/>
    <row r="143" ht="12.75"/>
    <row r="144" ht="12.75"/>
    <row r="145" ht="12.75"/>
    <row r="146" ht="12.75"/>
  </sheetData>
  <sheetProtection/>
  <mergeCells count="2">
    <mergeCell ref="A6:G6"/>
    <mergeCell ref="E4:G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2023-11-07T09:15:55Z</cp:lastPrinted>
  <dcterms:created xsi:type="dcterms:W3CDTF">2007-11-22T12:52:49Z</dcterms:created>
  <dcterms:modified xsi:type="dcterms:W3CDTF">2023-11-07T09:16:24Z</dcterms:modified>
  <cp:category/>
  <cp:version/>
  <cp:contentType/>
  <cp:contentStatus/>
</cp:coreProperties>
</file>