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9320" windowHeight="8520" activeTab="5"/>
  </bookViews>
  <sheets>
    <sheet name="28.12.21" sheetId="1" r:id="rId1"/>
    <sheet name="17.02.22." sheetId="2" r:id="rId2"/>
    <sheet name="14.06.22" sheetId="3" r:id="rId3"/>
    <sheet name="08.07.22 " sheetId="4" r:id="rId4"/>
    <sheet name="10.11.22" sheetId="5" r:id="rId5"/>
    <sheet name="22.12.22" sheetId="6" r:id="rId6"/>
    <sheet name="Лист1" sheetId="7" r:id="rId7"/>
  </sheets>
  <definedNames/>
  <calcPr fullCalcOnLoad="1" refMode="R1C1"/>
</workbook>
</file>

<file path=xl/comments1.xml><?xml version="1.0" encoding="utf-8"?>
<comments xmlns="http://schemas.openxmlformats.org/spreadsheetml/2006/main">
  <authors>
    <author>Пиндуши </author>
  </authors>
  <commentList>
    <comment ref="G60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702 на Канифольную?</t>
        </r>
      </text>
    </comment>
    <comment ref="A89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</commentList>
</comments>
</file>

<file path=xl/comments2.xml><?xml version="1.0" encoding="utf-8"?>
<comments xmlns="http://schemas.openxmlformats.org/spreadsheetml/2006/main">
  <authors>
    <author>Пиндуши </author>
  </authors>
  <commentList>
    <comment ref="G61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702 на Канифольную?</t>
        </r>
      </text>
    </comment>
    <comment ref="A90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</commentList>
</comments>
</file>

<file path=xl/comments3.xml><?xml version="1.0" encoding="utf-8"?>
<comments xmlns="http://schemas.openxmlformats.org/spreadsheetml/2006/main">
  <authors>
    <author>Пиндуши </author>
  </authors>
  <commentList>
    <comment ref="A97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</commentList>
</comments>
</file>

<file path=xl/comments4.xml><?xml version="1.0" encoding="utf-8"?>
<comments xmlns="http://schemas.openxmlformats.org/spreadsheetml/2006/main">
  <authors>
    <author>Пиндуши </author>
  </authors>
  <commentList>
    <comment ref="A99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</commentList>
</comments>
</file>

<file path=xl/comments5.xml><?xml version="1.0" encoding="utf-8"?>
<comments xmlns="http://schemas.openxmlformats.org/spreadsheetml/2006/main">
  <authors>
    <author>Пиндуши </author>
  </authors>
  <commentList>
    <comment ref="A115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</commentList>
</comments>
</file>

<file path=xl/comments6.xml><?xml version="1.0" encoding="utf-8"?>
<comments xmlns="http://schemas.openxmlformats.org/spreadsheetml/2006/main">
  <authors>
    <author>Пиндуши </author>
  </authors>
  <commentList>
    <comment ref="A117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</commentList>
</comments>
</file>

<file path=xl/sharedStrings.xml><?xml version="1.0" encoding="utf-8"?>
<sst xmlns="http://schemas.openxmlformats.org/spreadsheetml/2006/main" count="3335" uniqueCount="192">
  <si>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</si>
  <si>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</si>
  <si>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</si>
  <si>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</si>
  <si>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</si>
  <si>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</si>
  <si>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</si>
  <si>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</si>
  <si>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</si>
  <si>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</si>
  <si>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</si>
  <si>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</si>
  <si>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</si>
  <si>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</si>
  <si>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</si>
  <si>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</si>
  <si>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</si>
  <si>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</si>
  <si>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</si>
  <si>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</si>
  <si>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</si>
  <si>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</si>
  <si>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</si>
  <si>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</si>
  <si>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</si>
  <si>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</si>
  <si>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</si>
  <si>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</si>
  <si>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</si>
  <si>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</si>
  <si>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</si>
  <si>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</si>
  <si>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</si>
  <si>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</si>
  <si>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</si>
  <si>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</si>
  <si>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</si>
  <si>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</si>
  <si>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</si>
  <si>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</si>
  <si>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</si>
  <si>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</si>
  <si>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</si>
  <si>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</si>
  <si>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</si>
  <si>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</si>
  <si>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</si>
  <si>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</si>
  <si>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</si>
  <si>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</si>
  <si>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</si>
  <si>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</si>
  <si>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</si>
  <si>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</si>
  <si>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</si>
  <si>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</si>
  <si>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</si>
  <si>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</si>
  <si>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</si>
  <si>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</si>
  <si>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</si>
  <si>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</si>
  <si>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</si>
  <si>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</si>
  <si>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</si>
  <si>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</si>
  <si>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</si>
  <si>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</si>
  <si>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</si>
  <si>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</si>
  <si>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</si>
  <si>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</si>
  <si>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</si>
  <si>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</si>
  <si>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</si>
  <si>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</si>
  <si>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</si>
  <si>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</si>
  <si>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</si>
  <si>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</si>
  <si>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</si>
  <si>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</si>
  <si>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</si>
  <si>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</si>
  <si>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Расходы за счет субсидий на ремонт и содержание автомобильных дорог общего пользования местного значения в рамках реализации мероприятий программы РК "Развитие транспортной системы"</t>
  </si>
  <si>
    <t>22 0 00 43180</t>
  </si>
  <si>
    <t>Софинансирование расходных обязательств за счет субсидий на ремонт и содержние автомобильных дорог общего пользования местного значеня в рмках реализации программы РК "Развитие транспортной системы"</t>
  </si>
  <si>
    <t>22 0 00 S3180</t>
  </si>
  <si>
    <t xml:space="preserve">Приложение №4 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</si>
  <si>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</si>
  <si>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</si>
  <si>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</si>
  <si>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</si>
  <si>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</si>
  <si>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</si>
  <si>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</si>
  <si>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</si>
  <si>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</si>
  <si>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</si>
  <si>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>Мероприятия по организации и содержании мест захоронения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</si>
  <si>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</si>
  <si>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</si>
  <si>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</si>
  <si>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</si>
  <si>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</si>
  <si>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</si>
  <si>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</si>
  <si>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</si>
  <si>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</si>
  <si>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</si>
  <si>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</si>
  <si>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</si>
  <si>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</si>
  <si>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</si>
  <si>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</si>
  <si>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</si>
  <si>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 xml:space="preserve">  Совета Пиндушского городского поселения</t>
  </si>
  <si>
    <t>Код главного распоряди теля бюджет ных средств</t>
  </si>
  <si>
    <t>22 0 F2 55550</t>
  </si>
  <si>
    <t>312</t>
  </si>
  <si>
    <t>852</t>
  </si>
  <si>
    <t>Уплата прочих налогов, сборов</t>
  </si>
  <si>
    <t xml:space="preserve">             Ведомственная структура расходов  бюджета Пиндушского городского поселения  на 2022 год</t>
  </si>
  <si>
    <t xml:space="preserve">Защита населения и территории от чрезвычайных ситуаций природного и техногенного характера, гражданская оборона           </t>
  </si>
  <si>
    <t>Резервные фонды местных администраций</t>
  </si>
  <si>
    <t>22 0 00 75050</t>
  </si>
  <si>
    <t>Резервные средства</t>
  </si>
  <si>
    <t>870</t>
  </si>
  <si>
    <t>Реализация мероприятий, направленных на поддержку местных инициатив граждан, за счет субсидии</t>
  </si>
  <si>
    <t>22 0 00 43140</t>
  </si>
  <si>
    <t>Софинансирование мероприятий, направленных на поддержку местных инициатив граждан, в целях которых предоставляется субсидия</t>
  </si>
  <si>
    <t>22 0 00 S3140</t>
  </si>
  <si>
    <t>Расходы на реализацию мероприятий по формированию комфортной городской среды</t>
  </si>
  <si>
    <t>122</t>
  </si>
  <si>
    <t xml:space="preserve">Иные выплаты персоналу государственных (муниципальных) органов, за исключением фонда оплаты труда  (оплата проезда к месту отдыха)   </t>
  </si>
  <si>
    <t xml:space="preserve">Оценка недвижимости, признание прав и регулирование отношений по муниципальной собственности        </t>
  </si>
  <si>
    <t>22 0 00 70900</t>
  </si>
  <si>
    <t>Уплата иных платежей (штрафов , в т. ч. по решениям суда)</t>
  </si>
  <si>
    <t>853</t>
  </si>
  <si>
    <t>Уплата транспортног налога</t>
  </si>
  <si>
    <t>22 0 00 76010</t>
  </si>
  <si>
    <t>Мероприятия по организации уличного освещения</t>
  </si>
  <si>
    <t>22 0 F3 67483</t>
  </si>
  <si>
    <t>412</t>
  </si>
  <si>
    <t>Обеспечение мероприятий по переселению граждан из аварийного жилищного фонда</t>
  </si>
  <si>
    <t>22 0 F3 67484</t>
  </si>
  <si>
    <t>Бюджетные инвестиции на приобретение объектов имущества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</si>
  <si>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</si>
  <si>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r>
      <t xml:space="preserve">к решению очередной  </t>
    </r>
    <r>
      <rPr>
        <sz val="10"/>
        <color indexed="10"/>
        <rFont val="Arial"/>
        <family val="2"/>
      </rPr>
      <t>XXХХ</t>
    </r>
    <r>
      <rPr>
        <sz val="10"/>
        <rFont val="Arial"/>
        <family val="2"/>
      </rPr>
      <t xml:space="preserve"> сессии IV созыва</t>
    </r>
  </si>
  <si>
    <t>от февраля 2022 года № ________</t>
  </si>
  <si>
    <t>Энергетические ресурсы</t>
  </si>
  <si>
    <t xml:space="preserve">Субсидии на возмещение недополученныхдоходов и (или) возмещение фактически понесенных затрат в связи с производством (реализацией) товаров,выполнением работ,оказанием услуг     </t>
  </si>
  <si>
    <t>811</t>
  </si>
  <si>
    <t>от 17 февраля 2022 года № 206</t>
  </si>
  <si>
    <t>к решению очередной  XXХХIV сессии IV созыва</t>
  </si>
  <si>
    <t xml:space="preserve">от 14 июня 2022 года № </t>
  </si>
  <si>
    <t>Расходы за счет субсидии на реализацию мероприятий по программе "Народный бюджет"</t>
  </si>
  <si>
    <t>Расходы на софинансорование субсидии на реализацию мероприятий по программе "Народный бюджет"</t>
  </si>
  <si>
    <t>22 0 00 S4200</t>
  </si>
  <si>
    <t>22 0 00 44200</t>
  </si>
  <si>
    <t>Оценка недвижимости, признание прав и регулирование отношений по муниципальной собственности</t>
  </si>
  <si>
    <t>Обеспечение проведения выборов и референдумов</t>
  </si>
  <si>
    <t>07</t>
  </si>
  <si>
    <t>(38,3)</t>
  </si>
  <si>
    <t>Обеспечение проведения выборов в представительные органы муниципального оразования</t>
  </si>
  <si>
    <t>22 0 00 72020</t>
  </si>
  <si>
    <t>Специальные расходы</t>
  </si>
  <si>
    <t>880</t>
  </si>
  <si>
    <t xml:space="preserve">Мероприятия по внесению изменений в документы территориального планирования и градостроительного зонирования муниципальных образований (за счет иных межбюджетных трансфертов)        </t>
  </si>
  <si>
    <t>22 0 00 44330</t>
  </si>
  <si>
    <t xml:space="preserve">от 08 июля 2022 года № </t>
  </si>
  <si>
    <t>к решению очередной  XXХХV сессии IV созыва</t>
  </si>
  <si>
    <t>к решению очередной  II сессии V созыва</t>
  </si>
  <si>
    <t xml:space="preserve">Расходы за счет иного межбюджетного трансферта на поощрение региональных и муниципальных управленческих команд        </t>
  </si>
  <si>
    <t>22 С 00 55490</t>
  </si>
  <si>
    <t xml:space="preserve">Исполнение судебных актов Российской Федерации </t>
  </si>
  <si>
    <t>831</t>
  </si>
  <si>
    <t>Реализация мероприятий направленных на снос аварийных домов (за счет субсидии)</t>
  </si>
  <si>
    <t>22 0 00 43220</t>
  </si>
  <si>
    <t>Реализация мероприятий направленных на снос аварийных домов (софинансирование)</t>
  </si>
  <si>
    <t>22 0 00 S3220</t>
  </si>
  <si>
    <t>112</t>
  </si>
  <si>
    <t>Иные выплаты персоналу казенных учреждений, за исключением фонда оплаты труда</t>
  </si>
  <si>
    <t>от  10 ноября 2022 года № ______</t>
  </si>
  <si>
    <t>Расходы за счет иного межбюджетного трансферта  местным бюджетам (средства из резервного фонда Правительства Республики Карелия)</t>
  </si>
  <si>
    <t>22 0 00 75040</t>
  </si>
  <si>
    <t>Расходы центрального аппарата за счет иного межбюджетного трансферта  местным бюджетам (средства из резервного фонда Правительства Республики Карелия)</t>
  </si>
  <si>
    <t>22 С 00 75040</t>
  </si>
  <si>
    <t>414</t>
  </si>
  <si>
    <t>Капитальные вложния</t>
  </si>
  <si>
    <t>к решению очередной  III сессии V созыва</t>
  </si>
  <si>
    <t>от  22 декабря 2022 года № 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</si>
</sst>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textRotation="90" readingOrder="2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54" applyFont="1" applyAlignment="1" applyProtection="1">
      <alignment horizontal="right"/>
      <protection hidden="1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0" xfId="54" applyNumberFormat="1" applyAlignment="1" applyProtection="1">
      <alignment/>
      <protection hidden="1"/>
    </xf>
    <xf numFmtId="4" fontId="3" fillId="0" borderId="0" xfId="54" applyNumberFormat="1" applyFont="1" applyFill="1" applyAlignment="1" applyProtection="1">
      <alignment wrapText="1"/>
      <protection hidden="1"/>
    </xf>
    <xf numFmtId="4" fontId="4" fillId="0" borderId="0" xfId="53" applyNumberFormat="1" applyFont="1" applyFill="1" applyAlignment="1" applyProtection="1">
      <alignment vertical="center"/>
      <protection hidden="1"/>
    </xf>
    <xf numFmtId="4" fontId="2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179" fontId="7" fillId="33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54">
      <alignment/>
      <protection/>
    </xf>
    <xf numFmtId="4" fontId="0" fillId="34" borderId="0" xfId="0" applyNumberFormat="1" applyFill="1" applyAlignment="1">
      <alignment/>
    </xf>
    <xf numFmtId="0" fontId="9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" fontId="0" fillId="35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36" borderId="0" xfId="0" applyNumberForma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38" borderId="0" xfId="0" applyFont="1" applyFill="1" applyAlignment="1">
      <alignment horizontal="right"/>
    </xf>
    <xf numFmtId="0" fontId="3" fillId="38" borderId="0" xfId="54" applyFont="1" applyFill="1" applyAlignment="1" applyProtection="1">
      <alignment horizontal="right"/>
      <protection hidden="1"/>
    </xf>
    <xf numFmtId="0" fontId="0" fillId="38" borderId="0" xfId="0" applyFill="1" applyAlignment="1">
      <alignment/>
    </xf>
    <xf numFmtId="0" fontId="2" fillId="38" borderId="13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8" fillId="38" borderId="12" xfId="0" applyFont="1" applyFill="1" applyBorder="1" applyAlignment="1">
      <alignment/>
    </xf>
    <xf numFmtId="0" fontId="9" fillId="38" borderId="12" xfId="0" applyFont="1" applyFill="1" applyBorder="1" applyAlignment="1">
      <alignment/>
    </xf>
    <xf numFmtId="0" fontId="9" fillId="38" borderId="12" xfId="0" applyFont="1" applyFill="1" applyBorder="1" applyAlignment="1">
      <alignment horizontal="right"/>
    </xf>
    <xf numFmtId="179" fontId="7" fillId="38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9" fillId="39" borderId="12" xfId="0" applyFont="1" applyFill="1" applyBorder="1" applyAlignment="1">
      <alignment/>
    </xf>
    <xf numFmtId="0" fontId="0" fillId="39" borderId="0" xfId="0" applyFill="1" applyAlignment="1">
      <alignment/>
    </xf>
    <xf numFmtId="0" fontId="3" fillId="0" borderId="0" xfId="54" applyFont="1" applyFill="1" applyAlignment="1" applyProtection="1">
      <alignment horizontal="right"/>
      <protection hidden="1"/>
    </xf>
    <xf numFmtId="0" fontId="3" fillId="0" borderId="0" xfId="54" applyNumberFormat="1" applyFont="1" applyFill="1" applyAlignment="1" applyProtection="1">
      <alignment horizontal="right" wrapText="1"/>
      <protection hidden="1"/>
    </xf>
    <xf numFmtId="0" fontId="4" fillId="0" borderId="0" xfId="53" applyNumberFormat="1" applyFont="1" applyFill="1" applyAlignment="1" applyProtection="1">
      <alignment horizontal="center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3"/>
  <sheetViews>
    <sheetView workbookViewId="0" topLeftCell="A28">
      <selection activeCell="G32" sqref="G32"/>
    </sheetView>
  </sheetViews>
  <sheetFormatPr defaultColWidth="9.00390625" defaultRowHeight="12.75"/>
  <cols>
    <col min="1" max="1" width="58.125" style="8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37" customWidth="1"/>
    <col min="8" max="8" width="9.875" style="0" hidden="1" customWidth="1"/>
    <col min="9" max="9" width="18.00390625" style="49" hidden="1" customWidth="1"/>
    <col min="10" max="10" width="11.75390625" style="0" bestFit="1" customWidth="1"/>
  </cols>
  <sheetData>
    <row r="1" spans="4:7" ht="12.75">
      <c r="D1" s="44"/>
      <c r="E1" s="44"/>
      <c r="F1" s="44"/>
      <c r="G1" s="35" t="s">
        <v>88</v>
      </c>
    </row>
    <row r="2" spans="1:10" ht="13.5" customHeight="1">
      <c r="A2" s="45"/>
      <c r="B2" s="45"/>
      <c r="C2" s="45"/>
      <c r="D2" s="45"/>
      <c r="E2" s="45"/>
      <c r="F2" s="45"/>
      <c r="G2" s="36" t="s">
        <v>148</v>
      </c>
      <c r="H2" s="6"/>
      <c r="I2" s="50"/>
      <c r="J2" s="6"/>
    </row>
    <row r="3" spans="1:10" ht="12.75" customHeight="1">
      <c r="A3" s="45"/>
      <c r="B3" s="45"/>
      <c r="C3" s="45"/>
      <c r="D3" s="45"/>
      <c r="E3" s="45"/>
      <c r="F3" s="45"/>
      <c r="G3" s="36" t="s">
        <v>116</v>
      </c>
      <c r="H3" s="6"/>
      <c r="I3" s="50"/>
      <c r="J3" s="6"/>
    </row>
    <row r="4" spans="1:10" ht="12.75" customHeight="1">
      <c r="A4" s="7"/>
      <c r="B4" s="7"/>
      <c r="C4" s="7"/>
      <c r="D4" s="7"/>
      <c r="E4" s="97" t="s">
        <v>149</v>
      </c>
      <c r="F4" s="97"/>
      <c r="G4" s="97"/>
      <c r="H4" s="7"/>
      <c r="I4" s="51"/>
      <c r="J4" s="7"/>
    </row>
    <row r="5" spans="4:6" ht="12.75">
      <c r="D5" s="1"/>
      <c r="E5" s="1"/>
      <c r="F5" s="1"/>
    </row>
    <row r="6" spans="1:10" ht="24.75" customHeight="1">
      <c r="A6" s="98" t="s">
        <v>122</v>
      </c>
      <c r="B6" s="98"/>
      <c r="C6" s="98"/>
      <c r="D6" s="98"/>
      <c r="E6" s="98"/>
      <c r="F6" s="98"/>
      <c r="G6" s="98"/>
      <c r="H6" s="43"/>
      <c r="I6" s="52"/>
      <c r="J6" s="43"/>
    </row>
    <row r="7" spans="1:7" ht="13.5" thickBot="1">
      <c r="A7" s="9"/>
      <c r="B7" s="3"/>
      <c r="C7" s="2"/>
      <c r="D7" s="2"/>
      <c r="E7" s="2"/>
      <c r="F7" s="2"/>
      <c r="G7" s="37" t="s">
        <v>91</v>
      </c>
    </row>
    <row r="8" spans="1:8" ht="101.25" customHeight="1" thickBot="1">
      <c r="A8" s="10" t="s">
        <v>0</v>
      </c>
      <c r="B8" s="46" t="s">
        <v>117</v>
      </c>
      <c r="C8" s="47" t="s">
        <v>1</v>
      </c>
      <c r="D8" s="46" t="s">
        <v>2</v>
      </c>
      <c r="E8" s="46" t="s">
        <v>3</v>
      </c>
      <c r="F8" s="46" t="s">
        <v>89</v>
      </c>
      <c r="G8" s="48" t="s">
        <v>90</v>
      </c>
      <c r="H8" s="5"/>
    </row>
    <row r="9" spans="1:7" ht="33.75" customHeight="1">
      <c r="A9" s="13" t="s">
        <v>106</v>
      </c>
      <c r="B9" s="14">
        <v>902</v>
      </c>
      <c r="C9" s="15"/>
      <c r="D9" s="15"/>
      <c r="E9" s="15"/>
      <c r="F9" s="15"/>
      <c r="G9" s="38"/>
    </row>
    <row r="10" spans="1:9" ht="21.75" customHeight="1">
      <c r="A10" s="61" t="s">
        <v>5</v>
      </c>
      <c r="B10" s="16">
        <v>902</v>
      </c>
      <c r="C10" s="17" t="s">
        <v>6</v>
      </c>
      <c r="D10" s="18"/>
      <c r="E10" s="18"/>
      <c r="F10" s="18"/>
      <c r="G10" s="39">
        <f>G11+G15+G27</f>
        <v>4951.6</v>
      </c>
      <c r="H10" s="12">
        <f>H11+H15+H27</f>
        <v>4618.7</v>
      </c>
      <c r="I10" s="53">
        <v>3930000</v>
      </c>
    </row>
    <row r="11" spans="1:9" ht="31.5" customHeight="1">
      <c r="A11" s="62" t="s">
        <v>7</v>
      </c>
      <c r="B11" s="63">
        <v>902</v>
      </c>
      <c r="C11" s="64" t="s">
        <v>6</v>
      </c>
      <c r="D11" s="64" t="s">
        <v>8</v>
      </c>
      <c r="E11" s="64"/>
      <c r="F11" s="64"/>
      <c r="G11" s="40">
        <f>G12</f>
        <v>1273.6999999999998</v>
      </c>
      <c r="H11">
        <f>G13+G14</f>
        <v>1273.6</v>
      </c>
      <c r="I11" s="49">
        <f>SUM(I13:I26)</f>
        <v>3930000</v>
      </c>
    </row>
    <row r="12" spans="1:9" ht="19.5" customHeight="1">
      <c r="A12" s="19" t="s">
        <v>36</v>
      </c>
      <c r="B12" s="20">
        <v>902</v>
      </c>
      <c r="C12" s="21" t="s">
        <v>6</v>
      </c>
      <c r="D12" s="21" t="s">
        <v>8</v>
      </c>
      <c r="E12" s="21" t="s">
        <v>51</v>
      </c>
      <c r="F12" s="21"/>
      <c r="G12" s="41">
        <f>G13+G14+0.1</f>
        <v>1273.6999999999998</v>
      </c>
      <c r="I12" s="54">
        <f>I10-I11</f>
        <v>0</v>
      </c>
    </row>
    <row r="13" spans="1:9" ht="19.5" customHeight="1">
      <c r="A13" s="65" t="s">
        <v>114</v>
      </c>
      <c r="B13" s="20">
        <v>902</v>
      </c>
      <c r="C13" s="21" t="s">
        <v>6</v>
      </c>
      <c r="D13" s="21" t="s">
        <v>8</v>
      </c>
      <c r="E13" s="21" t="s">
        <v>51</v>
      </c>
      <c r="F13" s="21" t="s">
        <v>37</v>
      </c>
      <c r="G13" s="41">
        <v>978.2</v>
      </c>
      <c r="I13" s="71">
        <v>978188</v>
      </c>
    </row>
    <row r="14" spans="1:9" ht="45">
      <c r="A14" s="19" t="s">
        <v>94</v>
      </c>
      <c r="B14" s="20">
        <v>902</v>
      </c>
      <c r="C14" s="21" t="s">
        <v>6</v>
      </c>
      <c r="D14" s="21" t="s">
        <v>8</v>
      </c>
      <c r="E14" s="21" t="s">
        <v>53</v>
      </c>
      <c r="F14" s="21" t="s">
        <v>54</v>
      </c>
      <c r="G14" s="41">
        <v>295.4</v>
      </c>
      <c r="I14" s="71">
        <v>295413</v>
      </c>
    </row>
    <row r="15" spans="1:8" ht="58.5" customHeight="1">
      <c r="A15" s="62" t="s">
        <v>10</v>
      </c>
      <c r="B15" s="63">
        <v>902</v>
      </c>
      <c r="C15" s="64" t="s">
        <v>6</v>
      </c>
      <c r="D15" s="64" t="s">
        <v>11</v>
      </c>
      <c r="E15" s="64"/>
      <c r="F15" s="64"/>
      <c r="G15" s="40">
        <f>G16+G23+G25</f>
        <v>2656.4</v>
      </c>
      <c r="H15">
        <f>G17+G19+G20+G21+G22+G24+G26</f>
        <v>2634.4</v>
      </c>
    </row>
    <row r="16" spans="1:7" ht="34.5" customHeight="1">
      <c r="A16" s="19" t="s">
        <v>38</v>
      </c>
      <c r="B16" s="20">
        <v>902</v>
      </c>
      <c r="C16" s="21" t="s">
        <v>6</v>
      </c>
      <c r="D16" s="21" t="s">
        <v>11</v>
      </c>
      <c r="E16" s="21" t="s">
        <v>55</v>
      </c>
      <c r="F16" s="21"/>
      <c r="G16" s="41">
        <f>SUM(G17:G22)</f>
        <v>2554.4</v>
      </c>
    </row>
    <row r="17" spans="1:9" ht="15">
      <c r="A17" s="65" t="s">
        <v>114</v>
      </c>
      <c r="B17" s="20">
        <v>902</v>
      </c>
      <c r="C17" s="21" t="s">
        <v>6</v>
      </c>
      <c r="D17" s="21" t="s">
        <v>11</v>
      </c>
      <c r="E17" s="21" t="s">
        <v>55</v>
      </c>
      <c r="F17" s="21" t="s">
        <v>37</v>
      </c>
      <c r="G17" s="41">
        <v>1516.4</v>
      </c>
      <c r="I17" s="71">
        <v>1516436</v>
      </c>
    </row>
    <row r="18" spans="1:9" ht="45.75" customHeight="1">
      <c r="A18" s="19" t="s">
        <v>134</v>
      </c>
      <c r="B18" s="20">
        <v>902</v>
      </c>
      <c r="C18" s="21" t="s">
        <v>6</v>
      </c>
      <c r="D18" s="21" t="s">
        <v>11</v>
      </c>
      <c r="E18" s="21" t="s">
        <v>55</v>
      </c>
      <c r="F18" s="21" t="s">
        <v>133</v>
      </c>
      <c r="G18" s="41">
        <v>22</v>
      </c>
      <c r="I18" s="71">
        <v>22000</v>
      </c>
    </row>
    <row r="19" spans="1:9" ht="48.75" customHeight="1">
      <c r="A19" s="19" t="s">
        <v>94</v>
      </c>
      <c r="B19" s="20">
        <v>902</v>
      </c>
      <c r="C19" s="21" t="s">
        <v>6</v>
      </c>
      <c r="D19" s="21" t="s">
        <v>11</v>
      </c>
      <c r="E19" s="21" t="s">
        <v>55</v>
      </c>
      <c r="F19" s="21" t="s">
        <v>54</v>
      </c>
      <c r="G19" s="41">
        <v>458</v>
      </c>
      <c r="I19" s="71">
        <v>457963</v>
      </c>
    </row>
    <row r="20" spans="1:9" ht="33.75" customHeight="1">
      <c r="A20" s="19" t="s">
        <v>71</v>
      </c>
      <c r="B20" s="20">
        <v>902</v>
      </c>
      <c r="C20" s="21" t="s">
        <v>6</v>
      </c>
      <c r="D20" s="21" t="s">
        <v>11</v>
      </c>
      <c r="E20" s="21" t="s">
        <v>55</v>
      </c>
      <c r="F20" s="21" t="s">
        <v>39</v>
      </c>
      <c r="G20" s="41">
        <v>262</v>
      </c>
      <c r="I20" s="71">
        <v>262000</v>
      </c>
    </row>
    <row r="21" spans="1:9" ht="15">
      <c r="A21" s="19" t="s">
        <v>98</v>
      </c>
      <c r="B21" s="20">
        <v>902</v>
      </c>
      <c r="C21" s="21" t="s">
        <v>6</v>
      </c>
      <c r="D21" s="21" t="s">
        <v>11</v>
      </c>
      <c r="E21" s="21" t="s">
        <v>55</v>
      </c>
      <c r="F21" s="21" t="s">
        <v>41</v>
      </c>
      <c r="G21" s="41">
        <v>176</v>
      </c>
      <c r="I21" s="71">
        <v>176000</v>
      </c>
    </row>
    <row r="22" spans="1:9" ht="15">
      <c r="A22" s="19" t="s">
        <v>92</v>
      </c>
      <c r="B22" s="20">
        <v>902</v>
      </c>
      <c r="C22" s="21" t="s">
        <v>6</v>
      </c>
      <c r="D22" s="21" t="s">
        <v>11</v>
      </c>
      <c r="E22" s="21" t="s">
        <v>55</v>
      </c>
      <c r="F22" s="21" t="s">
        <v>93</v>
      </c>
      <c r="G22" s="41">
        <v>120</v>
      </c>
      <c r="I22" s="71">
        <v>120000</v>
      </c>
    </row>
    <row r="23" spans="1:7" ht="60">
      <c r="A23" s="19" t="s">
        <v>107</v>
      </c>
      <c r="B23" s="20">
        <v>902</v>
      </c>
      <c r="C23" s="21" t="s">
        <v>6</v>
      </c>
      <c r="D23" s="21" t="s">
        <v>11</v>
      </c>
      <c r="E23" s="21" t="s">
        <v>56</v>
      </c>
      <c r="F23" s="21"/>
      <c r="G23" s="41">
        <v>2</v>
      </c>
    </row>
    <row r="24" spans="1:9" ht="15">
      <c r="A24" s="19" t="s">
        <v>98</v>
      </c>
      <c r="B24" s="20">
        <v>902</v>
      </c>
      <c r="C24" s="21" t="s">
        <v>6</v>
      </c>
      <c r="D24" s="21" t="s">
        <v>11</v>
      </c>
      <c r="E24" s="21" t="s">
        <v>56</v>
      </c>
      <c r="F24" s="21" t="s">
        <v>41</v>
      </c>
      <c r="G24" s="41">
        <v>2</v>
      </c>
      <c r="I24" s="71">
        <v>2000</v>
      </c>
    </row>
    <row r="25" spans="1:9" ht="45">
      <c r="A25" s="19" t="s">
        <v>49</v>
      </c>
      <c r="B25" s="20">
        <v>902</v>
      </c>
      <c r="C25" s="21" t="s">
        <v>6</v>
      </c>
      <c r="D25" s="21" t="s">
        <v>11</v>
      </c>
      <c r="E25" s="21" t="s">
        <v>60</v>
      </c>
      <c r="F25" s="21"/>
      <c r="G25" s="41">
        <v>100</v>
      </c>
      <c r="I25" s="71"/>
    </row>
    <row r="26" spans="1:9" ht="45">
      <c r="A26" s="19" t="s">
        <v>49</v>
      </c>
      <c r="B26" s="20">
        <v>902</v>
      </c>
      <c r="C26" s="21" t="s">
        <v>6</v>
      </c>
      <c r="D26" s="21" t="s">
        <v>11</v>
      </c>
      <c r="E26" s="21" t="s">
        <v>60</v>
      </c>
      <c r="F26" s="21" t="s">
        <v>50</v>
      </c>
      <c r="G26" s="41">
        <v>100</v>
      </c>
      <c r="I26" s="71">
        <v>100000</v>
      </c>
    </row>
    <row r="27" spans="1:8" ht="14.25" customHeight="1">
      <c r="A27" s="62" t="s">
        <v>12</v>
      </c>
      <c r="B27" s="63">
        <v>902</v>
      </c>
      <c r="C27" s="64" t="s">
        <v>6</v>
      </c>
      <c r="D27" s="64" t="s">
        <v>33</v>
      </c>
      <c r="E27" s="64"/>
      <c r="F27" s="64"/>
      <c r="G27" s="40">
        <f>G30+G28</f>
        <v>1021.5</v>
      </c>
      <c r="H27">
        <f>G31+G32+G33+G34</f>
        <v>710.7</v>
      </c>
    </row>
    <row r="28" spans="1:7" ht="30" customHeight="1">
      <c r="A28" s="19" t="s">
        <v>135</v>
      </c>
      <c r="B28" s="20">
        <v>902</v>
      </c>
      <c r="C28" s="21" t="s">
        <v>6</v>
      </c>
      <c r="D28" s="21" t="s">
        <v>33</v>
      </c>
      <c r="E28" s="21" t="s">
        <v>136</v>
      </c>
      <c r="F28" s="21"/>
      <c r="G28" s="41">
        <f>G29</f>
        <v>10</v>
      </c>
    </row>
    <row r="29" spans="1:9" ht="45">
      <c r="A29" s="19" t="s">
        <v>83</v>
      </c>
      <c r="B29" s="20">
        <v>902</v>
      </c>
      <c r="C29" s="21" t="s">
        <v>6</v>
      </c>
      <c r="D29" s="21" t="s">
        <v>33</v>
      </c>
      <c r="E29" s="21" t="s">
        <v>136</v>
      </c>
      <c r="F29" s="21" t="s">
        <v>41</v>
      </c>
      <c r="G29" s="41">
        <v>10</v>
      </c>
      <c r="H29" s="11"/>
      <c r="I29" s="71">
        <v>10000</v>
      </c>
    </row>
    <row r="30" spans="1:9" ht="30" customHeight="1">
      <c r="A30" s="19" t="s">
        <v>14</v>
      </c>
      <c r="B30" s="20">
        <v>902</v>
      </c>
      <c r="C30" s="21" t="s">
        <v>6</v>
      </c>
      <c r="D30" s="21" t="s">
        <v>33</v>
      </c>
      <c r="E30" s="21" t="s">
        <v>57</v>
      </c>
      <c r="F30" s="21"/>
      <c r="G30" s="41">
        <f>SUM(G31:G36)</f>
        <v>1011.5</v>
      </c>
      <c r="I30" s="71"/>
    </row>
    <row r="31" spans="1:9" ht="45">
      <c r="A31" s="19" t="s">
        <v>83</v>
      </c>
      <c r="B31" s="20">
        <v>902</v>
      </c>
      <c r="C31" s="21" t="s">
        <v>6</v>
      </c>
      <c r="D31" s="21" t="s">
        <v>33</v>
      </c>
      <c r="E31" s="21" t="s">
        <v>57</v>
      </c>
      <c r="F31" s="21" t="s">
        <v>39</v>
      </c>
      <c r="G31" s="41">
        <v>10</v>
      </c>
      <c r="H31" s="11"/>
      <c r="I31" s="71">
        <v>10000</v>
      </c>
    </row>
    <row r="32" spans="1:10" ht="15">
      <c r="A32" s="19" t="s">
        <v>98</v>
      </c>
      <c r="B32" s="20">
        <v>902</v>
      </c>
      <c r="C32" s="21" t="s">
        <v>6</v>
      </c>
      <c r="D32" s="21" t="s">
        <v>33</v>
      </c>
      <c r="E32" s="21" t="s">
        <v>57</v>
      </c>
      <c r="F32" s="21" t="s">
        <v>41</v>
      </c>
      <c r="G32" s="41">
        <v>653</v>
      </c>
      <c r="H32" s="11"/>
      <c r="I32" s="71">
        <v>653000</v>
      </c>
      <c r="J32" s="57"/>
    </row>
    <row r="33" spans="1:9" ht="15">
      <c r="A33" s="19" t="s">
        <v>92</v>
      </c>
      <c r="B33" s="20">
        <v>902</v>
      </c>
      <c r="C33" s="21" t="s">
        <v>6</v>
      </c>
      <c r="D33" s="21" t="s">
        <v>33</v>
      </c>
      <c r="E33" s="21" t="s">
        <v>57</v>
      </c>
      <c r="F33" s="21" t="s">
        <v>93</v>
      </c>
      <c r="G33" s="41">
        <v>35</v>
      </c>
      <c r="H33" s="11"/>
      <c r="I33" s="71">
        <v>35000</v>
      </c>
    </row>
    <row r="34" spans="1:9" ht="14.25" customHeight="1">
      <c r="A34" s="19" t="s">
        <v>45</v>
      </c>
      <c r="B34" s="20">
        <v>902</v>
      </c>
      <c r="C34" s="21" t="s">
        <v>6</v>
      </c>
      <c r="D34" s="21" t="s">
        <v>33</v>
      </c>
      <c r="E34" s="21" t="s">
        <v>57</v>
      </c>
      <c r="F34" s="21" t="s">
        <v>42</v>
      </c>
      <c r="G34" s="41">
        <v>12.7</v>
      </c>
      <c r="H34" s="11"/>
      <c r="I34" s="70">
        <v>12700</v>
      </c>
    </row>
    <row r="35" spans="1:9" ht="14.25" customHeight="1">
      <c r="A35" s="19" t="s">
        <v>139</v>
      </c>
      <c r="B35" s="20">
        <v>902</v>
      </c>
      <c r="C35" s="21" t="s">
        <v>6</v>
      </c>
      <c r="D35" s="21" t="s">
        <v>33</v>
      </c>
      <c r="E35" s="21" t="s">
        <v>57</v>
      </c>
      <c r="F35" s="21" t="s">
        <v>120</v>
      </c>
      <c r="G35" s="41">
        <v>0.8</v>
      </c>
      <c r="H35" s="11"/>
      <c r="I35" s="71">
        <v>820</v>
      </c>
    </row>
    <row r="36" spans="1:9" ht="14.25" customHeight="1">
      <c r="A36" s="19" t="s">
        <v>137</v>
      </c>
      <c r="B36" s="20">
        <v>902</v>
      </c>
      <c r="C36" s="21" t="s">
        <v>6</v>
      </c>
      <c r="D36" s="21" t="s">
        <v>33</v>
      </c>
      <c r="E36" s="21" t="s">
        <v>57</v>
      </c>
      <c r="F36" s="21" t="s">
        <v>138</v>
      </c>
      <c r="G36" s="41">
        <v>300</v>
      </c>
      <c r="H36" s="11"/>
      <c r="I36" s="71">
        <v>300000</v>
      </c>
    </row>
    <row r="37" spans="1:8" ht="21" customHeight="1">
      <c r="A37" s="66" t="s">
        <v>15</v>
      </c>
      <c r="B37" s="67">
        <v>902</v>
      </c>
      <c r="C37" s="68" t="s">
        <v>8</v>
      </c>
      <c r="D37" s="21"/>
      <c r="E37" s="21"/>
      <c r="F37" s="21"/>
      <c r="G37" s="39">
        <f>G38</f>
        <v>395.20000000000005</v>
      </c>
      <c r="H37" s="12">
        <f>G40+G41</f>
        <v>390.6</v>
      </c>
    </row>
    <row r="38" spans="1:8" ht="15">
      <c r="A38" s="62" t="s">
        <v>16</v>
      </c>
      <c r="B38" s="63">
        <v>902</v>
      </c>
      <c r="C38" s="64" t="s">
        <v>8</v>
      </c>
      <c r="D38" s="64" t="s">
        <v>9</v>
      </c>
      <c r="E38" s="69"/>
      <c r="F38" s="69"/>
      <c r="G38" s="40">
        <f>G39</f>
        <v>395.20000000000005</v>
      </c>
      <c r="H38" s="11"/>
    </row>
    <row r="39" spans="1:8" ht="30">
      <c r="A39" s="19" t="s">
        <v>17</v>
      </c>
      <c r="B39" s="20">
        <v>902</v>
      </c>
      <c r="C39" s="21" t="s">
        <v>8</v>
      </c>
      <c r="D39" s="21" t="s">
        <v>9</v>
      </c>
      <c r="E39" s="21" t="s">
        <v>58</v>
      </c>
      <c r="F39" s="21"/>
      <c r="G39" s="41">
        <f>G40+G41+G42</f>
        <v>395.20000000000005</v>
      </c>
      <c r="H39" s="11"/>
    </row>
    <row r="40" spans="1:9" ht="15">
      <c r="A40" s="19" t="s">
        <v>52</v>
      </c>
      <c r="B40" s="20">
        <v>902</v>
      </c>
      <c r="C40" s="21" t="s">
        <v>8</v>
      </c>
      <c r="D40" s="21" t="s">
        <v>9</v>
      </c>
      <c r="E40" s="21" t="s">
        <v>58</v>
      </c>
      <c r="F40" s="21" t="s">
        <v>37</v>
      </c>
      <c r="G40" s="41">
        <v>300</v>
      </c>
      <c r="H40" s="11"/>
      <c r="I40" s="70">
        <v>300024</v>
      </c>
    </row>
    <row r="41" spans="1:10" ht="45">
      <c r="A41" s="19" t="s">
        <v>94</v>
      </c>
      <c r="B41" s="20">
        <v>902</v>
      </c>
      <c r="C41" s="21" t="s">
        <v>8</v>
      </c>
      <c r="D41" s="21" t="s">
        <v>9</v>
      </c>
      <c r="E41" s="21" t="s">
        <v>58</v>
      </c>
      <c r="F41" s="21" t="s">
        <v>54</v>
      </c>
      <c r="G41" s="41">
        <v>90.6</v>
      </c>
      <c r="H41" s="11"/>
      <c r="I41" s="70">
        <v>90607.25</v>
      </c>
      <c r="J41" s="49"/>
    </row>
    <row r="42" spans="1:9" ht="43.5" customHeight="1">
      <c r="A42" s="19" t="s">
        <v>134</v>
      </c>
      <c r="B42" s="20">
        <v>902</v>
      </c>
      <c r="C42" s="21" t="s">
        <v>8</v>
      </c>
      <c r="D42" s="21" t="s">
        <v>9</v>
      </c>
      <c r="E42" s="21" t="s">
        <v>58</v>
      </c>
      <c r="F42" s="21" t="s">
        <v>133</v>
      </c>
      <c r="G42" s="41">
        <v>4.6</v>
      </c>
      <c r="H42" s="11"/>
      <c r="I42" s="70">
        <v>4568.75</v>
      </c>
    </row>
    <row r="43" spans="1:8" ht="28.5">
      <c r="A43" s="66" t="s">
        <v>18</v>
      </c>
      <c r="B43" s="67">
        <v>902</v>
      </c>
      <c r="C43" s="68" t="s">
        <v>9</v>
      </c>
      <c r="D43" s="21"/>
      <c r="E43" s="21"/>
      <c r="F43" s="21"/>
      <c r="G43" s="39">
        <f>G44+G47</f>
        <v>201</v>
      </c>
      <c r="H43" s="12">
        <f>H47</f>
        <v>200</v>
      </c>
    </row>
    <row r="44" spans="1:8" ht="45" customHeight="1">
      <c r="A44" s="62" t="s">
        <v>123</v>
      </c>
      <c r="B44" s="63">
        <v>902</v>
      </c>
      <c r="C44" s="64" t="s">
        <v>9</v>
      </c>
      <c r="D44" s="64" t="s">
        <v>44</v>
      </c>
      <c r="E44" s="64"/>
      <c r="F44" s="64"/>
      <c r="G44" s="40">
        <v>1</v>
      </c>
      <c r="H44" s="11">
        <f>G45</f>
        <v>1</v>
      </c>
    </row>
    <row r="45" spans="1:8" ht="23.25" customHeight="1">
      <c r="A45" s="19" t="s">
        <v>124</v>
      </c>
      <c r="B45" s="20">
        <v>902</v>
      </c>
      <c r="C45" s="21" t="s">
        <v>9</v>
      </c>
      <c r="D45" s="21" t="s">
        <v>44</v>
      </c>
      <c r="E45" s="21" t="s">
        <v>125</v>
      </c>
      <c r="F45" s="21"/>
      <c r="G45" s="41">
        <v>1</v>
      </c>
      <c r="H45" s="11"/>
    </row>
    <row r="46" spans="1:10" ht="15" customHeight="1">
      <c r="A46" s="22" t="s">
        <v>126</v>
      </c>
      <c r="B46" s="16">
        <v>902</v>
      </c>
      <c r="C46" s="18" t="s">
        <v>9</v>
      </c>
      <c r="D46" s="18" t="s">
        <v>44</v>
      </c>
      <c r="E46" s="21" t="s">
        <v>125</v>
      </c>
      <c r="F46" s="21" t="s">
        <v>127</v>
      </c>
      <c r="G46" s="41">
        <v>1</v>
      </c>
      <c r="H46" s="11"/>
      <c r="I46" s="71">
        <v>1000</v>
      </c>
      <c r="J46" s="11"/>
    </row>
    <row r="47" spans="1:10" ht="27" customHeight="1">
      <c r="A47" s="62" t="s">
        <v>109</v>
      </c>
      <c r="B47" s="63">
        <v>902</v>
      </c>
      <c r="C47" s="64" t="s">
        <v>9</v>
      </c>
      <c r="D47" s="64" t="s">
        <v>13</v>
      </c>
      <c r="E47" s="64"/>
      <c r="F47" s="64"/>
      <c r="G47" s="40">
        <f>G48</f>
        <v>200</v>
      </c>
      <c r="H47" s="11">
        <f>G48</f>
        <v>200</v>
      </c>
      <c r="I47" s="71"/>
      <c r="J47" s="11"/>
    </row>
    <row r="48" spans="1:10" ht="39.75" customHeight="1">
      <c r="A48" s="19" t="s">
        <v>43</v>
      </c>
      <c r="B48" s="20">
        <v>902</v>
      </c>
      <c r="C48" s="21" t="s">
        <v>9</v>
      </c>
      <c r="D48" s="21" t="s">
        <v>13</v>
      </c>
      <c r="E48" s="21" t="s">
        <v>59</v>
      </c>
      <c r="F48" s="21"/>
      <c r="G48" s="41">
        <v>200</v>
      </c>
      <c r="H48" s="11"/>
      <c r="I48" s="71"/>
      <c r="J48" s="11"/>
    </row>
    <row r="49" spans="1:10" ht="15" customHeight="1">
      <c r="A49" s="22" t="s">
        <v>98</v>
      </c>
      <c r="B49" s="16">
        <v>902</v>
      </c>
      <c r="C49" s="18" t="s">
        <v>9</v>
      </c>
      <c r="D49" s="18" t="s">
        <v>13</v>
      </c>
      <c r="E49" s="21" t="s">
        <v>59</v>
      </c>
      <c r="F49" s="21" t="s">
        <v>41</v>
      </c>
      <c r="G49" s="41">
        <v>200</v>
      </c>
      <c r="H49" s="11"/>
      <c r="I49" s="71">
        <v>200000</v>
      </c>
      <c r="J49" s="11"/>
    </row>
    <row r="50" spans="1:8" ht="18.75" customHeight="1">
      <c r="A50" s="23" t="s">
        <v>20</v>
      </c>
      <c r="B50" s="16">
        <v>902</v>
      </c>
      <c r="C50" s="17" t="s">
        <v>11</v>
      </c>
      <c r="D50" s="18"/>
      <c r="E50" s="18"/>
      <c r="F50" s="18"/>
      <c r="G50" s="39">
        <f>G51+G65</f>
        <v>3868.2</v>
      </c>
      <c r="H50" s="12">
        <f>H51+H65</f>
        <v>3868.2</v>
      </c>
    </row>
    <row r="51" spans="1:8" ht="17.25" customHeight="1">
      <c r="A51" s="62" t="s">
        <v>110</v>
      </c>
      <c r="B51" s="63">
        <v>902</v>
      </c>
      <c r="C51" s="64" t="s">
        <v>11</v>
      </c>
      <c r="D51" s="64" t="s">
        <v>44</v>
      </c>
      <c r="E51" s="69"/>
      <c r="F51" s="69"/>
      <c r="G51" s="40">
        <f>G52+G54+G56+G60</f>
        <v>3588.2</v>
      </c>
      <c r="H51">
        <f>G51</f>
        <v>3588.2</v>
      </c>
    </row>
    <row r="52" spans="1:7" ht="30">
      <c r="A52" s="19" t="s">
        <v>74</v>
      </c>
      <c r="B52" s="20">
        <v>902</v>
      </c>
      <c r="C52" s="21" t="s">
        <v>11</v>
      </c>
      <c r="D52" s="21" t="s">
        <v>44</v>
      </c>
      <c r="E52" s="21" t="s">
        <v>78</v>
      </c>
      <c r="F52" s="21"/>
      <c r="G52" s="41">
        <f>G53+G64</f>
        <v>1711.4</v>
      </c>
    </row>
    <row r="53" spans="1:9" ht="30">
      <c r="A53" s="19" t="s">
        <v>40</v>
      </c>
      <c r="B53" s="20">
        <v>902</v>
      </c>
      <c r="C53" s="21" t="s">
        <v>11</v>
      </c>
      <c r="D53" s="21" t="s">
        <v>44</v>
      </c>
      <c r="E53" s="21" t="s">
        <v>78</v>
      </c>
      <c r="F53" s="21" t="s">
        <v>41</v>
      </c>
      <c r="G53" s="41">
        <v>1711.4</v>
      </c>
      <c r="I53" s="70">
        <v>1711380.32</v>
      </c>
    </row>
    <row r="54" spans="1:7" ht="30">
      <c r="A54" s="19" t="s">
        <v>95</v>
      </c>
      <c r="B54" s="20">
        <v>902</v>
      </c>
      <c r="C54" s="21" t="s">
        <v>11</v>
      </c>
      <c r="D54" s="21" t="s">
        <v>44</v>
      </c>
      <c r="E54" s="21" t="s">
        <v>77</v>
      </c>
      <c r="F54" s="21"/>
      <c r="G54" s="41">
        <f>G55</f>
        <v>1000</v>
      </c>
    </row>
    <row r="55" spans="1:9" ht="15">
      <c r="A55" s="19" t="s">
        <v>98</v>
      </c>
      <c r="B55" s="20">
        <v>902</v>
      </c>
      <c r="C55" s="21" t="s">
        <v>11</v>
      </c>
      <c r="D55" s="21" t="s">
        <v>44</v>
      </c>
      <c r="E55" s="21" t="s">
        <v>77</v>
      </c>
      <c r="F55" s="21" t="s">
        <v>41</v>
      </c>
      <c r="G55" s="60">
        <v>1000</v>
      </c>
      <c r="I55" s="71">
        <v>1000000</v>
      </c>
    </row>
    <row r="56" spans="1:9" ht="27.75" customHeight="1">
      <c r="A56" s="27" t="s">
        <v>132</v>
      </c>
      <c r="B56" s="24">
        <v>902</v>
      </c>
      <c r="C56" s="21" t="s">
        <v>11</v>
      </c>
      <c r="D56" s="21" t="s">
        <v>44</v>
      </c>
      <c r="E56" s="18" t="s">
        <v>118</v>
      </c>
      <c r="F56" s="18"/>
      <c r="G56" s="41">
        <f>G57</f>
        <v>876.8</v>
      </c>
      <c r="H56" s="11"/>
      <c r="I56" s="71"/>
    </row>
    <row r="57" spans="1:9" ht="16.5" customHeight="1">
      <c r="A57" s="22" t="s">
        <v>98</v>
      </c>
      <c r="B57" s="24">
        <v>902</v>
      </c>
      <c r="C57" s="21" t="s">
        <v>11</v>
      </c>
      <c r="D57" s="21" t="s">
        <v>44</v>
      </c>
      <c r="E57" s="18" t="s">
        <v>118</v>
      </c>
      <c r="F57" s="18" t="s">
        <v>41</v>
      </c>
      <c r="G57" s="41">
        <v>876.8</v>
      </c>
      <c r="H57" s="11"/>
      <c r="I57" s="71">
        <v>876791</v>
      </c>
    </row>
    <row r="58" spans="1:8" ht="29.25" customHeight="1">
      <c r="A58" s="19" t="s">
        <v>128</v>
      </c>
      <c r="B58" s="20">
        <v>902</v>
      </c>
      <c r="C58" s="21" t="s">
        <v>11</v>
      </c>
      <c r="D58" s="21" t="s">
        <v>44</v>
      </c>
      <c r="E58" s="21" t="s">
        <v>129</v>
      </c>
      <c r="F58" s="21"/>
      <c r="G58" s="41">
        <f>G59</f>
        <v>0</v>
      </c>
      <c r="H58" s="11"/>
    </row>
    <row r="59" spans="1:8" ht="16.5" customHeight="1">
      <c r="A59" s="19" t="s">
        <v>98</v>
      </c>
      <c r="B59" s="20">
        <v>902</v>
      </c>
      <c r="C59" s="21" t="s">
        <v>11</v>
      </c>
      <c r="D59" s="21" t="s">
        <v>44</v>
      </c>
      <c r="E59" s="21" t="s">
        <v>129</v>
      </c>
      <c r="F59" s="21" t="s">
        <v>41</v>
      </c>
      <c r="G59" s="60">
        <v>0</v>
      </c>
      <c r="H59" s="11"/>
    </row>
    <row r="60" spans="1:8" ht="29.25" customHeight="1" hidden="1">
      <c r="A60" s="19" t="s">
        <v>130</v>
      </c>
      <c r="B60" s="20">
        <v>902</v>
      </c>
      <c r="C60" s="21" t="s">
        <v>11</v>
      </c>
      <c r="D60" s="21" t="s">
        <v>44</v>
      </c>
      <c r="E60" s="21" t="s">
        <v>131</v>
      </c>
      <c r="F60" s="21"/>
      <c r="G60" s="41"/>
      <c r="H60" s="11"/>
    </row>
    <row r="61" spans="1:8" ht="16.5" customHeight="1" hidden="1">
      <c r="A61" s="19" t="s">
        <v>98</v>
      </c>
      <c r="B61" s="20">
        <v>902</v>
      </c>
      <c r="C61" s="21" t="s">
        <v>11</v>
      </c>
      <c r="D61" s="21" t="s">
        <v>44</v>
      </c>
      <c r="E61" s="21" t="s">
        <v>131</v>
      </c>
      <c r="F61" s="21" t="s">
        <v>41</v>
      </c>
      <c r="G61" s="60"/>
      <c r="H61" s="11"/>
    </row>
    <row r="62" spans="1:8" ht="47.25" customHeight="1">
      <c r="A62" s="19" t="s">
        <v>84</v>
      </c>
      <c r="B62" s="20">
        <v>902</v>
      </c>
      <c r="C62" s="21" t="s">
        <v>11</v>
      </c>
      <c r="D62" s="21" t="s">
        <v>44</v>
      </c>
      <c r="E62" s="21" t="s">
        <v>85</v>
      </c>
      <c r="F62" s="21" t="s">
        <v>41</v>
      </c>
      <c r="G62" s="41">
        <v>0</v>
      </c>
      <c r="H62" s="11"/>
    </row>
    <row r="63" spans="1:8" ht="43.5" customHeight="1">
      <c r="A63" s="19" t="s">
        <v>86</v>
      </c>
      <c r="B63" s="20">
        <v>902</v>
      </c>
      <c r="C63" s="21" t="s">
        <v>11</v>
      </c>
      <c r="D63" s="21" t="s">
        <v>44</v>
      </c>
      <c r="E63" s="21" t="s">
        <v>87</v>
      </c>
      <c r="F63" s="21" t="s">
        <v>41</v>
      </c>
      <c r="G63" s="41">
        <v>0</v>
      </c>
      <c r="H63" s="11"/>
    </row>
    <row r="64" spans="1:8" ht="16.5" customHeight="1">
      <c r="A64" s="22" t="s">
        <v>92</v>
      </c>
      <c r="B64" s="20">
        <v>902</v>
      </c>
      <c r="C64" s="21" t="s">
        <v>11</v>
      </c>
      <c r="D64" s="21" t="s">
        <v>44</v>
      </c>
      <c r="E64" s="21" t="s">
        <v>77</v>
      </c>
      <c r="F64" s="21" t="s">
        <v>93</v>
      </c>
      <c r="G64" s="41"/>
      <c r="H64" s="11"/>
    </row>
    <row r="65" spans="1:8" ht="23.25" customHeight="1">
      <c r="A65" s="62" t="s">
        <v>96</v>
      </c>
      <c r="B65" s="63">
        <v>902</v>
      </c>
      <c r="C65" s="64" t="s">
        <v>11</v>
      </c>
      <c r="D65" s="64" t="s">
        <v>75</v>
      </c>
      <c r="E65" s="64"/>
      <c r="F65" s="64"/>
      <c r="G65" s="40">
        <f>G66</f>
        <v>280</v>
      </c>
      <c r="H65">
        <f>G67</f>
        <v>280</v>
      </c>
    </row>
    <row r="66" spans="1:7" ht="18.75" customHeight="1">
      <c r="A66" s="22" t="s">
        <v>97</v>
      </c>
      <c r="B66" s="24">
        <v>902</v>
      </c>
      <c r="C66" s="18" t="s">
        <v>11</v>
      </c>
      <c r="D66" s="18" t="s">
        <v>75</v>
      </c>
      <c r="E66" s="18" t="s">
        <v>76</v>
      </c>
      <c r="F66" s="17"/>
      <c r="G66" s="41">
        <f>G67</f>
        <v>280</v>
      </c>
    </row>
    <row r="67" spans="1:9" ht="19.5" customHeight="1">
      <c r="A67" s="22" t="s">
        <v>98</v>
      </c>
      <c r="B67" s="24">
        <v>902</v>
      </c>
      <c r="C67" s="18" t="s">
        <v>11</v>
      </c>
      <c r="D67" s="18" t="s">
        <v>75</v>
      </c>
      <c r="E67" s="18" t="s">
        <v>76</v>
      </c>
      <c r="F67" s="18" t="s">
        <v>41</v>
      </c>
      <c r="G67" s="41">
        <v>280</v>
      </c>
      <c r="I67" s="71">
        <v>280000</v>
      </c>
    </row>
    <row r="68" spans="1:9" ht="18.75" customHeight="1">
      <c r="A68" s="23" t="s">
        <v>22</v>
      </c>
      <c r="B68" s="16">
        <v>902</v>
      </c>
      <c r="C68" s="17" t="s">
        <v>23</v>
      </c>
      <c r="D68" s="18"/>
      <c r="E68" s="18"/>
      <c r="F68" s="18"/>
      <c r="G68" s="39">
        <f>G69+G78+G81</f>
        <v>94195.9</v>
      </c>
      <c r="H68" s="12">
        <f>H69+H78+H81</f>
        <v>3721.3</v>
      </c>
      <c r="I68" s="71"/>
    </row>
    <row r="69" spans="1:8" ht="15">
      <c r="A69" s="25" t="s">
        <v>24</v>
      </c>
      <c r="B69" s="16">
        <v>902</v>
      </c>
      <c r="C69" s="26" t="s">
        <v>23</v>
      </c>
      <c r="D69" s="26" t="s">
        <v>6</v>
      </c>
      <c r="E69" s="26"/>
      <c r="F69" s="17"/>
      <c r="G69" s="40">
        <f>G70+G72+G74+G76</f>
        <v>90137.59999999999</v>
      </c>
      <c r="H69">
        <f>G71+G73</f>
        <v>924</v>
      </c>
    </row>
    <row r="70" spans="1:7" ht="30">
      <c r="A70" s="27" t="s">
        <v>72</v>
      </c>
      <c r="B70" s="24">
        <v>902</v>
      </c>
      <c r="C70" s="28" t="s">
        <v>23</v>
      </c>
      <c r="D70" s="18" t="s">
        <v>6</v>
      </c>
      <c r="E70" s="18" t="s">
        <v>73</v>
      </c>
      <c r="F70" s="18"/>
      <c r="G70" s="41">
        <f>G71</f>
        <v>864</v>
      </c>
    </row>
    <row r="71" spans="1:9" ht="30">
      <c r="A71" s="22" t="s">
        <v>40</v>
      </c>
      <c r="B71" s="24">
        <v>902</v>
      </c>
      <c r="C71" s="28" t="s">
        <v>23</v>
      </c>
      <c r="D71" s="18" t="s">
        <v>6</v>
      </c>
      <c r="E71" s="18" t="s">
        <v>73</v>
      </c>
      <c r="F71" s="18" t="s">
        <v>41</v>
      </c>
      <c r="G71" s="41">
        <v>864</v>
      </c>
      <c r="I71" s="71">
        <v>864000</v>
      </c>
    </row>
    <row r="72" spans="1:7" ht="30">
      <c r="A72" s="27" t="s">
        <v>82</v>
      </c>
      <c r="B72" s="24">
        <v>902</v>
      </c>
      <c r="C72" s="18" t="s">
        <v>23</v>
      </c>
      <c r="D72" s="18" t="s">
        <v>6</v>
      </c>
      <c r="E72" s="18" t="s">
        <v>61</v>
      </c>
      <c r="F72" s="18"/>
      <c r="G72" s="41">
        <f>G73</f>
        <v>60</v>
      </c>
    </row>
    <row r="73" spans="1:9" ht="15">
      <c r="A73" s="22" t="s">
        <v>98</v>
      </c>
      <c r="B73" s="24">
        <v>902</v>
      </c>
      <c r="C73" s="18" t="s">
        <v>23</v>
      </c>
      <c r="D73" s="18" t="s">
        <v>6</v>
      </c>
      <c r="E73" s="18" t="s">
        <v>61</v>
      </c>
      <c r="F73" s="18" t="s">
        <v>41</v>
      </c>
      <c r="G73" s="41">
        <v>60</v>
      </c>
      <c r="H73" s="11"/>
      <c r="I73" s="71">
        <v>60000</v>
      </c>
    </row>
    <row r="74" spans="1:7" ht="60">
      <c r="A74" s="75" t="s">
        <v>147</v>
      </c>
      <c r="B74" s="20">
        <v>902</v>
      </c>
      <c r="C74" s="21" t="s">
        <v>23</v>
      </c>
      <c r="D74" s="21" t="s">
        <v>6</v>
      </c>
      <c r="E74" s="21" t="s">
        <v>142</v>
      </c>
      <c r="F74" s="21"/>
      <c r="G74" s="60">
        <f>G75</f>
        <v>88321.4</v>
      </c>
    </row>
    <row r="75" spans="1:9" ht="30">
      <c r="A75" s="19" t="s">
        <v>146</v>
      </c>
      <c r="B75" s="20">
        <v>902</v>
      </c>
      <c r="C75" s="21" t="s">
        <v>23</v>
      </c>
      <c r="D75" s="21" t="s">
        <v>6</v>
      </c>
      <c r="E75" s="21" t="s">
        <v>142</v>
      </c>
      <c r="F75" s="21" t="s">
        <v>143</v>
      </c>
      <c r="G75" s="60">
        <v>88321.4</v>
      </c>
      <c r="H75" s="11"/>
      <c r="I75">
        <v>88321400</v>
      </c>
    </row>
    <row r="76" spans="1:9" ht="30">
      <c r="A76" s="75" t="s">
        <v>144</v>
      </c>
      <c r="B76" s="20">
        <v>902</v>
      </c>
      <c r="C76" s="21" t="s">
        <v>23</v>
      </c>
      <c r="D76" s="21" t="s">
        <v>6</v>
      </c>
      <c r="E76" s="21" t="s">
        <v>145</v>
      </c>
      <c r="F76" s="21"/>
      <c r="G76" s="60">
        <f>G77</f>
        <v>892.2</v>
      </c>
      <c r="I76" s="49">
        <v>892200</v>
      </c>
    </row>
    <row r="77" spans="1:9" ht="30">
      <c r="A77" s="19" t="s">
        <v>146</v>
      </c>
      <c r="B77" s="20">
        <v>902</v>
      </c>
      <c r="C77" s="21" t="s">
        <v>23</v>
      </c>
      <c r="D77" s="21" t="s">
        <v>6</v>
      </c>
      <c r="E77" s="21" t="s">
        <v>145</v>
      </c>
      <c r="F77" s="21" t="s">
        <v>143</v>
      </c>
      <c r="G77" s="60">
        <v>892.2</v>
      </c>
      <c r="H77" s="11"/>
      <c r="I77"/>
    </row>
    <row r="78" spans="1:9" s="11" customFormat="1" ht="15">
      <c r="A78" s="76" t="s">
        <v>25</v>
      </c>
      <c r="B78" s="63">
        <v>902</v>
      </c>
      <c r="C78" s="64" t="s">
        <v>23</v>
      </c>
      <c r="D78" s="64" t="s">
        <v>8</v>
      </c>
      <c r="E78" s="64"/>
      <c r="F78" s="64"/>
      <c r="G78" s="77">
        <v>288</v>
      </c>
      <c r="H78" s="12">
        <f>H79</f>
        <v>288</v>
      </c>
      <c r="I78" s="71"/>
    </row>
    <row r="79" spans="1:9" s="11" customFormat="1" ht="15">
      <c r="A79" s="75" t="s">
        <v>47</v>
      </c>
      <c r="B79" s="20">
        <v>902</v>
      </c>
      <c r="C79" s="21" t="s">
        <v>23</v>
      </c>
      <c r="D79" s="21" t="s">
        <v>8</v>
      </c>
      <c r="E79" s="21" t="s">
        <v>62</v>
      </c>
      <c r="F79" s="21"/>
      <c r="G79" s="60">
        <v>288</v>
      </c>
      <c r="H79" s="11">
        <f>G80</f>
        <v>288</v>
      </c>
      <c r="I79" s="71"/>
    </row>
    <row r="80" spans="1:9" s="11" customFormat="1" ht="30">
      <c r="A80" s="19" t="s">
        <v>108</v>
      </c>
      <c r="B80" s="20">
        <v>902</v>
      </c>
      <c r="C80" s="21" t="s">
        <v>23</v>
      </c>
      <c r="D80" s="21" t="s">
        <v>8</v>
      </c>
      <c r="E80" s="21" t="s">
        <v>62</v>
      </c>
      <c r="F80" s="21" t="s">
        <v>41</v>
      </c>
      <c r="G80" s="60">
        <v>288</v>
      </c>
      <c r="I80" s="71">
        <v>288000</v>
      </c>
    </row>
    <row r="81" spans="1:9" s="11" customFormat="1" ht="15">
      <c r="A81" s="76" t="s">
        <v>26</v>
      </c>
      <c r="B81" s="63">
        <v>902</v>
      </c>
      <c r="C81" s="64" t="s">
        <v>23</v>
      </c>
      <c r="D81" s="64" t="s">
        <v>9</v>
      </c>
      <c r="E81" s="69"/>
      <c r="F81" s="69"/>
      <c r="G81" s="77">
        <f>G82+G85+G87+G90</f>
        <v>3770.3</v>
      </c>
      <c r="H81" s="12">
        <f>SUM(H85:H91)</f>
        <v>2509.3</v>
      </c>
      <c r="I81" s="71"/>
    </row>
    <row r="82" spans="1:8" ht="18.75" customHeight="1">
      <c r="A82" s="27" t="s">
        <v>141</v>
      </c>
      <c r="B82" s="24">
        <v>902</v>
      </c>
      <c r="C82" s="18" t="s">
        <v>23</v>
      </c>
      <c r="D82" s="18" t="s">
        <v>9</v>
      </c>
      <c r="E82" s="18" t="s">
        <v>140</v>
      </c>
      <c r="F82" s="17"/>
      <c r="G82" s="41">
        <f>G83+G84</f>
        <v>1255</v>
      </c>
      <c r="H82">
        <f>G83</f>
        <v>300</v>
      </c>
    </row>
    <row r="83" spans="1:9" ht="15">
      <c r="A83" s="22" t="s">
        <v>98</v>
      </c>
      <c r="B83" s="24">
        <v>902</v>
      </c>
      <c r="C83" s="18" t="s">
        <v>23</v>
      </c>
      <c r="D83" s="18" t="s">
        <v>9</v>
      </c>
      <c r="E83" s="18" t="s">
        <v>140</v>
      </c>
      <c r="F83" s="18" t="s">
        <v>41</v>
      </c>
      <c r="G83" s="41">
        <v>300</v>
      </c>
      <c r="I83" s="71">
        <v>300000</v>
      </c>
    </row>
    <row r="84" spans="1:9" ht="15">
      <c r="A84" s="22" t="s">
        <v>92</v>
      </c>
      <c r="B84" s="24">
        <v>902</v>
      </c>
      <c r="C84" s="18" t="s">
        <v>23</v>
      </c>
      <c r="D84" s="18" t="s">
        <v>9</v>
      </c>
      <c r="E84" s="18" t="s">
        <v>140</v>
      </c>
      <c r="F84" s="18" t="s">
        <v>93</v>
      </c>
      <c r="G84" s="60">
        <v>955</v>
      </c>
      <c r="I84" s="73">
        <v>955000</v>
      </c>
    </row>
    <row r="85" spans="1:8" ht="18.75" customHeight="1">
      <c r="A85" s="27" t="s">
        <v>99</v>
      </c>
      <c r="B85" s="24">
        <v>902</v>
      </c>
      <c r="C85" s="18" t="s">
        <v>23</v>
      </c>
      <c r="D85" s="18" t="s">
        <v>9</v>
      </c>
      <c r="E85" s="18" t="s">
        <v>63</v>
      </c>
      <c r="F85" s="17"/>
      <c r="G85" s="41">
        <v>70</v>
      </c>
      <c r="H85">
        <f>G86</f>
        <v>70</v>
      </c>
    </row>
    <row r="86" spans="1:9" ht="15">
      <c r="A86" s="22" t="s">
        <v>98</v>
      </c>
      <c r="B86" s="24">
        <v>902</v>
      </c>
      <c r="C86" s="18" t="s">
        <v>23</v>
      </c>
      <c r="D86" s="18" t="s">
        <v>9</v>
      </c>
      <c r="E86" s="18" t="s">
        <v>63</v>
      </c>
      <c r="F86" s="18" t="s">
        <v>41</v>
      </c>
      <c r="G86" s="41">
        <v>70</v>
      </c>
      <c r="I86" s="71">
        <v>70000</v>
      </c>
    </row>
    <row r="87" spans="1:8" ht="30">
      <c r="A87" s="27" t="s">
        <v>27</v>
      </c>
      <c r="B87" s="24">
        <v>902</v>
      </c>
      <c r="C87" s="18" t="s">
        <v>23</v>
      </c>
      <c r="D87" s="18" t="s">
        <v>9</v>
      </c>
      <c r="E87" s="18" t="s">
        <v>64</v>
      </c>
      <c r="F87" s="18"/>
      <c r="G87" s="41">
        <f>G88+G89</f>
        <v>862.8</v>
      </c>
      <c r="H87">
        <f>G88</f>
        <v>856.8</v>
      </c>
    </row>
    <row r="88" spans="1:9" ht="15">
      <c r="A88" s="22" t="s">
        <v>98</v>
      </c>
      <c r="B88" s="24">
        <v>902</v>
      </c>
      <c r="C88" s="18" t="s">
        <v>23</v>
      </c>
      <c r="D88" s="18" t="s">
        <v>9</v>
      </c>
      <c r="E88" s="18" t="s">
        <v>64</v>
      </c>
      <c r="F88" s="18" t="s">
        <v>41</v>
      </c>
      <c r="G88" s="60">
        <v>856.8</v>
      </c>
      <c r="I88" s="70">
        <v>856773.34</v>
      </c>
    </row>
    <row r="89" spans="1:9" ht="15">
      <c r="A89" s="22" t="s">
        <v>121</v>
      </c>
      <c r="B89" s="24">
        <v>902</v>
      </c>
      <c r="C89" s="18" t="s">
        <v>23</v>
      </c>
      <c r="D89" s="18" t="s">
        <v>9</v>
      </c>
      <c r="E89" s="18" t="s">
        <v>64</v>
      </c>
      <c r="F89" s="18" t="s">
        <v>120</v>
      </c>
      <c r="G89" s="41">
        <v>6</v>
      </c>
      <c r="I89" s="71">
        <v>6000</v>
      </c>
    </row>
    <row r="90" spans="1:9" ht="30">
      <c r="A90" s="27" t="s">
        <v>100</v>
      </c>
      <c r="B90" s="24">
        <v>902</v>
      </c>
      <c r="C90" s="18" t="s">
        <v>23</v>
      </c>
      <c r="D90" s="18" t="s">
        <v>9</v>
      </c>
      <c r="E90" s="18" t="s">
        <v>118</v>
      </c>
      <c r="F90" s="18"/>
      <c r="G90" s="41">
        <f>G91</f>
        <v>1582.5</v>
      </c>
      <c r="H90">
        <f>G91</f>
        <v>1582.5</v>
      </c>
      <c r="I90" s="71"/>
    </row>
    <row r="91" spans="1:9" ht="15">
      <c r="A91" s="22" t="s">
        <v>98</v>
      </c>
      <c r="B91" s="24">
        <v>902</v>
      </c>
      <c r="C91" s="18" t="s">
        <v>23</v>
      </c>
      <c r="D91" s="18" t="s">
        <v>9</v>
      </c>
      <c r="E91" s="18" t="s">
        <v>118</v>
      </c>
      <c r="F91" s="18" t="s">
        <v>41</v>
      </c>
      <c r="G91" s="41">
        <v>1582.5</v>
      </c>
      <c r="I91" s="71">
        <v>1582503.34</v>
      </c>
    </row>
    <row r="92" spans="1:24" ht="21" customHeight="1">
      <c r="A92" s="23" t="s">
        <v>115</v>
      </c>
      <c r="B92" s="16">
        <v>902</v>
      </c>
      <c r="C92" s="17" t="s">
        <v>21</v>
      </c>
      <c r="D92" s="17"/>
      <c r="E92" s="17"/>
      <c r="F92" s="17"/>
      <c r="G92" s="39">
        <f>G93</f>
        <v>5159.099999999999</v>
      </c>
      <c r="H92" s="12">
        <f>H93</f>
        <v>5159.099999999999</v>
      </c>
      <c r="J92" s="49">
        <f>SUM(I95:I113)</f>
        <v>5159156</v>
      </c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1:24" ht="15">
      <c r="A93" s="25" t="s">
        <v>28</v>
      </c>
      <c r="B93" s="29">
        <v>902</v>
      </c>
      <c r="C93" s="26" t="s">
        <v>21</v>
      </c>
      <c r="D93" s="26" t="s">
        <v>6</v>
      </c>
      <c r="E93" s="17"/>
      <c r="F93" s="17"/>
      <c r="G93" s="40">
        <f>G94+G100+G106+G109+G113</f>
        <v>5159.099999999999</v>
      </c>
      <c r="H93">
        <f>SUM(H94:H113)</f>
        <v>5159.099999999999</v>
      </c>
      <c r="L93" s="31"/>
      <c r="M93" s="32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</row>
    <row r="94" spans="1:24" ht="30">
      <c r="A94" s="27" t="s">
        <v>29</v>
      </c>
      <c r="B94" s="24">
        <v>902</v>
      </c>
      <c r="C94" s="18" t="s">
        <v>21</v>
      </c>
      <c r="D94" s="18" t="s">
        <v>6</v>
      </c>
      <c r="E94" s="18" t="s">
        <v>65</v>
      </c>
      <c r="F94" s="18"/>
      <c r="G94" s="42">
        <f>G95+G96+G97+G98+G99</f>
        <v>3576.1</v>
      </c>
      <c r="H94">
        <f>SUM(G95:G99)</f>
        <v>3576.1</v>
      </c>
      <c r="L94" s="33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1:24" ht="15">
      <c r="A95" s="27" t="s">
        <v>102</v>
      </c>
      <c r="B95" s="24">
        <v>902</v>
      </c>
      <c r="C95" s="18" t="s">
        <v>21</v>
      </c>
      <c r="D95" s="18" t="s">
        <v>6</v>
      </c>
      <c r="E95" s="18" t="s">
        <v>65</v>
      </c>
      <c r="F95" s="18" t="s">
        <v>46</v>
      </c>
      <c r="G95" s="41">
        <v>1889.6</v>
      </c>
      <c r="I95" s="72">
        <v>1889618</v>
      </c>
      <c r="L95" s="34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1:24" ht="28.5" customHeight="1">
      <c r="A96" s="27" t="s">
        <v>101</v>
      </c>
      <c r="B96" s="24">
        <v>902</v>
      </c>
      <c r="C96" s="18" t="s">
        <v>21</v>
      </c>
      <c r="D96" s="18" t="s">
        <v>6</v>
      </c>
      <c r="E96" s="18" t="s">
        <v>65</v>
      </c>
      <c r="F96" s="18" t="s">
        <v>66</v>
      </c>
      <c r="G96" s="41">
        <v>665.5</v>
      </c>
      <c r="I96" s="72">
        <v>665541</v>
      </c>
      <c r="L96" s="34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1:24" ht="29.25" customHeight="1">
      <c r="A97" s="27" t="s">
        <v>71</v>
      </c>
      <c r="B97" s="24">
        <v>902</v>
      </c>
      <c r="C97" s="18" t="s">
        <v>21</v>
      </c>
      <c r="D97" s="18" t="s">
        <v>6</v>
      </c>
      <c r="E97" s="18" t="s">
        <v>65</v>
      </c>
      <c r="F97" s="18" t="s">
        <v>39</v>
      </c>
      <c r="G97" s="41">
        <v>83</v>
      </c>
      <c r="H97" s="56"/>
      <c r="I97" s="74">
        <v>83000</v>
      </c>
      <c r="L97" s="34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1:24" ht="15">
      <c r="A98" s="22" t="s">
        <v>98</v>
      </c>
      <c r="B98" s="24">
        <v>902</v>
      </c>
      <c r="C98" s="18" t="s">
        <v>21</v>
      </c>
      <c r="D98" s="18" t="s">
        <v>6</v>
      </c>
      <c r="E98" s="18" t="s">
        <v>65</v>
      </c>
      <c r="F98" s="18" t="s">
        <v>41</v>
      </c>
      <c r="G98" s="41">
        <v>702</v>
      </c>
      <c r="H98" s="56"/>
      <c r="I98" s="74">
        <v>702000</v>
      </c>
      <c r="L98" s="34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1:24" ht="15">
      <c r="A99" s="22" t="s">
        <v>92</v>
      </c>
      <c r="B99" s="24">
        <v>902</v>
      </c>
      <c r="C99" s="18" t="s">
        <v>21</v>
      </c>
      <c r="D99" s="18" t="s">
        <v>6</v>
      </c>
      <c r="E99" s="18" t="s">
        <v>65</v>
      </c>
      <c r="F99" s="18" t="s">
        <v>93</v>
      </c>
      <c r="G99" s="41">
        <v>236</v>
      </c>
      <c r="H99" s="56"/>
      <c r="I99" s="74">
        <v>236000</v>
      </c>
      <c r="L99" s="34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</row>
    <row r="100" spans="1:24" ht="17.25" customHeight="1">
      <c r="A100" s="27" t="s">
        <v>30</v>
      </c>
      <c r="B100" s="24">
        <v>902</v>
      </c>
      <c r="C100" s="18" t="s">
        <v>21</v>
      </c>
      <c r="D100" s="18" t="s">
        <v>6</v>
      </c>
      <c r="E100" s="18" t="s">
        <v>67</v>
      </c>
      <c r="F100" s="18"/>
      <c r="G100" s="41">
        <f>G101+G102+G103+G104+G105</f>
        <v>1170.3000000000002</v>
      </c>
      <c r="H100">
        <f>G101+G102+G103+G104+G105</f>
        <v>1170.3000000000002</v>
      </c>
      <c r="L100" s="34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</row>
    <row r="101" spans="1:24" ht="15">
      <c r="A101" s="27" t="s">
        <v>68</v>
      </c>
      <c r="B101" s="24">
        <v>902</v>
      </c>
      <c r="C101" s="18" t="s">
        <v>21</v>
      </c>
      <c r="D101" s="18" t="s">
        <v>6</v>
      </c>
      <c r="E101" s="18" t="s">
        <v>67</v>
      </c>
      <c r="F101" s="18" t="s">
        <v>46</v>
      </c>
      <c r="G101" s="41">
        <v>656.1</v>
      </c>
      <c r="I101" s="72">
        <v>656052.5</v>
      </c>
      <c r="L101" s="34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</row>
    <row r="102" spans="1:24" ht="48" customHeight="1">
      <c r="A102" s="27" t="s">
        <v>101</v>
      </c>
      <c r="B102" s="24">
        <v>902</v>
      </c>
      <c r="C102" s="18" t="s">
        <v>21</v>
      </c>
      <c r="D102" s="18" t="s">
        <v>6</v>
      </c>
      <c r="E102" s="18" t="s">
        <v>67</v>
      </c>
      <c r="F102" s="18" t="s">
        <v>66</v>
      </c>
      <c r="G102" s="41">
        <v>221.8</v>
      </c>
      <c r="I102" s="72">
        <v>221847</v>
      </c>
      <c r="L102" s="34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</row>
    <row r="103" spans="1:24" ht="30.75" customHeight="1">
      <c r="A103" s="27" t="s">
        <v>71</v>
      </c>
      <c r="B103" s="24">
        <v>902</v>
      </c>
      <c r="C103" s="18" t="s">
        <v>21</v>
      </c>
      <c r="D103" s="18" t="s">
        <v>6</v>
      </c>
      <c r="E103" s="18" t="s">
        <v>67</v>
      </c>
      <c r="F103" s="18" t="s">
        <v>39</v>
      </c>
      <c r="G103" s="41">
        <v>41</v>
      </c>
      <c r="H103" s="56"/>
      <c r="I103" s="74">
        <v>41000</v>
      </c>
      <c r="L103" s="34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1:24" ht="15">
      <c r="A104" s="22" t="s">
        <v>98</v>
      </c>
      <c r="B104" s="24">
        <v>902</v>
      </c>
      <c r="C104" s="18" t="s">
        <v>21</v>
      </c>
      <c r="D104" s="18" t="s">
        <v>6</v>
      </c>
      <c r="E104" s="18" t="s">
        <v>67</v>
      </c>
      <c r="F104" s="18" t="s">
        <v>41</v>
      </c>
      <c r="G104" s="41">
        <v>124.4</v>
      </c>
      <c r="H104" s="56"/>
      <c r="I104" s="74">
        <v>124400</v>
      </c>
      <c r="L104" s="34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1:24" ht="15">
      <c r="A105" s="22" t="s">
        <v>92</v>
      </c>
      <c r="B105" s="24">
        <v>902</v>
      </c>
      <c r="C105" s="18" t="s">
        <v>21</v>
      </c>
      <c r="D105" s="18" t="s">
        <v>6</v>
      </c>
      <c r="E105" s="18" t="s">
        <v>67</v>
      </c>
      <c r="F105" s="18" t="s">
        <v>93</v>
      </c>
      <c r="G105" s="41">
        <v>127</v>
      </c>
      <c r="H105" s="56"/>
      <c r="I105" s="74">
        <v>127000</v>
      </c>
      <c r="L105" s="34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</row>
    <row r="106" spans="1:24" ht="61.5" customHeight="1">
      <c r="A106" s="27" t="s">
        <v>103</v>
      </c>
      <c r="B106" s="24">
        <v>902</v>
      </c>
      <c r="C106" s="18" t="s">
        <v>21</v>
      </c>
      <c r="D106" s="18" t="s">
        <v>6</v>
      </c>
      <c r="E106" s="18" t="s">
        <v>79</v>
      </c>
      <c r="F106" s="18"/>
      <c r="G106" s="41">
        <f>G107+G108</f>
        <v>314.2</v>
      </c>
      <c r="H106">
        <f>G107+G108</f>
        <v>314.2</v>
      </c>
      <c r="L106" s="34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</row>
    <row r="107" spans="1:24" ht="15">
      <c r="A107" s="27" t="s">
        <v>102</v>
      </c>
      <c r="B107" s="24">
        <v>902</v>
      </c>
      <c r="C107" s="18" t="s">
        <v>21</v>
      </c>
      <c r="D107" s="18" t="s">
        <v>6</v>
      </c>
      <c r="E107" s="18" t="s">
        <v>79</v>
      </c>
      <c r="F107" s="18" t="s">
        <v>46</v>
      </c>
      <c r="G107" s="41">
        <v>314.2</v>
      </c>
      <c r="I107" s="72">
        <v>314158</v>
      </c>
      <c r="L107" s="34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</row>
    <row r="108" spans="1:24" ht="44.25" customHeight="1" hidden="1">
      <c r="A108" s="27" t="s">
        <v>101</v>
      </c>
      <c r="B108" s="24">
        <v>902</v>
      </c>
      <c r="C108" s="18" t="s">
        <v>21</v>
      </c>
      <c r="D108" s="18" t="s">
        <v>6</v>
      </c>
      <c r="E108" s="18" t="s">
        <v>79</v>
      </c>
      <c r="F108" s="18" t="s">
        <v>66</v>
      </c>
      <c r="G108" s="41"/>
      <c r="I108" s="72"/>
      <c r="L108" s="34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  <row r="109" spans="1:24" ht="15">
      <c r="A109" s="27" t="s">
        <v>81</v>
      </c>
      <c r="B109" s="24">
        <v>902</v>
      </c>
      <c r="C109" s="18" t="s">
        <v>21</v>
      </c>
      <c r="D109" s="18" t="s">
        <v>6</v>
      </c>
      <c r="E109" s="18" t="s">
        <v>80</v>
      </c>
      <c r="F109" s="18"/>
      <c r="G109" s="41">
        <f>G110+G111</f>
        <v>78.5</v>
      </c>
      <c r="H109">
        <f>G110+G111</f>
        <v>78.5</v>
      </c>
      <c r="I109" s="72"/>
      <c r="L109" s="34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1:24" ht="15">
      <c r="A110" s="27" t="s">
        <v>102</v>
      </c>
      <c r="B110" s="24">
        <v>902</v>
      </c>
      <c r="C110" s="18" t="s">
        <v>21</v>
      </c>
      <c r="D110" s="18" t="s">
        <v>6</v>
      </c>
      <c r="E110" s="18" t="s">
        <v>80</v>
      </c>
      <c r="F110" s="18" t="s">
        <v>46</v>
      </c>
      <c r="G110" s="41">
        <v>78.5</v>
      </c>
      <c r="I110" s="72">
        <v>78539.5</v>
      </c>
      <c r="L110" s="34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</row>
    <row r="111" spans="1:24" ht="45" hidden="1">
      <c r="A111" s="27" t="s">
        <v>101</v>
      </c>
      <c r="B111" s="24">
        <v>902</v>
      </c>
      <c r="C111" s="18" t="s">
        <v>21</v>
      </c>
      <c r="D111" s="18" t="s">
        <v>6</v>
      </c>
      <c r="E111" s="18" t="s">
        <v>80</v>
      </c>
      <c r="F111" s="18" t="s">
        <v>66</v>
      </c>
      <c r="G111" s="41"/>
      <c r="L111" s="34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</row>
    <row r="112" spans="1:24" ht="62.25" customHeight="1">
      <c r="A112" s="27" t="s">
        <v>113</v>
      </c>
      <c r="B112" s="24">
        <v>902</v>
      </c>
      <c r="C112" s="18" t="s">
        <v>21</v>
      </c>
      <c r="D112" s="18" t="s">
        <v>6</v>
      </c>
      <c r="E112" s="18" t="s">
        <v>112</v>
      </c>
      <c r="F112" s="18"/>
      <c r="G112" s="41">
        <f>G113</f>
        <v>20</v>
      </c>
      <c r="I112" s="71"/>
      <c r="L112" s="34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</row>
    <row r="113" spans="1:24" ht="15">
      <c r="A113" s="22" t="s">
        <v>98</v>
      </c>
      <c r="B113" s="24">
        <v>902</v>
      </c>
      <c r="C113" s="18" t="s">
        <v>21</v>
      </c>
      <c r="D113" s="18" t="s">
        <v>6</v>
      </c>
      <c r="E113" s="18" t="s">
        <v>112</v>
      </c>
      <c r="F113" s="18" t="s">
        <v>41</v>
      </c>
      <c r="G113" s="41">
        <v>20</v>
      </c>
      <c r="H113">
        <f>G113</f>
        <v>20</v>
      </c>
      <c r="I113" s="71">
        <v>20000</v>
      </c>
      <c r="L113" s="34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</row>
    <row r="114" spans="1:24" ht="21" customHeight="1">
      <c r="A114" s="23" t="s">
        <v>31</v>
      </c>
      <c r="B114" s="16">
        <v>902</v>
      </c>
      <c r="C114" s="17" t="s">
        <v>19</v>
      </c>
      <c r="D114" s="18"/>
      <c r="E114" s="18"/>
      <c r="F114" s="18"/>
      <c r="G114" s="39">
        <f>G115</f>
        <v>537.4</v>
      </c>
      <c r="H114" s="12">
        <f>G116</f>
        <v>537.4</v>
      </c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</row>
    <row r="115" spans="1:8" ht="15">
      <c r="A115" s="25" t="s">
        <v>48</v>
      </c>
      <c r="B115" s="29">
        <v>902</v>
      </c>
      <c r="C115" s="26" t="s">
        <v>19</v>
      </c>
      <c r="D115" s="26" t="s">
        <v>6</v>
      </c>
      <c r="E115" s="26"/>
      <c r="F115" s="26"/>
      <c r="G115" s="40">
        <f>G116</f>
        <v>537.4</v>
      </c>
      <c r="H115" s="11"/>
    </row>
    <row r="116" spans="1:8" ht="18" customHeight="1">
      <c r="A116" s="27" t="s">
        <v>105</v>
      </c>
      <c r="B116" s="24">
        <v>902</v>
      </c>
      <c r="C116" s="18" t="s">
        <v>19</v>
      </c>
      <c r="D116" s="18" t="s">
        <v>6</v>
      </c>
      <c r="E116" s="18" t="s">
        <v>70</v>
      </c>
      <c r="F116" s="18"/>
      <c r="G116" s="41">
        <f>G117</f>
        <v>537.4</v>
      </c>
      <c r="H116" s="11"/>
    </row>
    <row r="117" spans="1:9" ht="15">
      <c r="A117" s="22" t="s">
        <v>104</v>
      </c>
      <c r="B117" s="24">
        <v>902</v>
      </c>
      <c r="C117" s="18" t="s">
        <v>19</v>
      </c>
      <c r="D117" s="18" t="s">
        <v>6</v>
      </c>
      <c r="E117" s="18" t="s">
        <v>70</v>
      </c>
      <c r="F117" s="18" t="s">
        <v>119</v>
      </c>
      <c r="G117" s="41">
        <v>537.4</v>
      </c>
      <c r="H117" s="11"/>
      <c r="I117" s="71">
        <v>537443</v>
      </c>
    </row>
    <row r="118" spans="1:8" ht="20.25" customHeight="1">
      <c r="A118" s="23" t="s">
        <v>34</v>
      </c>
      <c r="B118" s="16">
        <v>902</v>
      </c>
      <c r="C118" s="17" t="s">
        <v>32</v>
      </c>
      <c r="D118" s="18"/>
      <c r="E118" s="18"/>
      <c r="F118" s="18"/>
      <c r="G118" s="39">
        <f>G119</f>
        <v>35</v>
      </c>
      <c r="H118" s="12">
        <f>G121</f>
        <v>35</v>
      </c>
    </row>
    <row r="119" spans="1:7" ht="15">
      <c r="A119" s="25" t="s">
        <v>111</v>
      </c>
      <c r="B119" s="29">
        <v>902</v>
      </c>
      <c r="C119" s="26" t="s">
        <v>32</v>
      </c>
      <c r="D119" s="26" t="s">
        <v>8</v>
      </c>
      <c r="E119" s="26"/>
      <c r="F119" s="26"/>
      <c r="G119" s="40">
        <f>G120</f>
        <v>35</v>
      </c>
    </row>
    <row r="120" spans="1:7" ht="30">
      <c r="A120" s="27" t="s">
        <v>35</v>
      </c>
      <c r="B120" s="24">
        <v>902</v>
      </c>
      <c r="C120" s="18" t="s">
        <v>32</v>
      </c>
      <c r="D120" s="18" t="s">
        <v>8</v>
      </c>
      <c r="E120" s="18" t="s">
        <v>69</v>
      </c>
      <c r="F120" s="26"/>
      <c r="G120" s="41">
        <f>G121</f>
        <v>35</v>
      </c>
    </row>
    <row r="121" spans="1:9" ht="15">
      <c r="A121" s="22" t="s">
        <v>98</v>
      </c>
      <c r="B121" s="24">
        <v>902</v>
      </c>
      <c r="C121" s="18" t="s">
        <v>32</v>
      </c>
      <c r="D121" s="18" t="s">
        <v>8</v>
      </c>
      <c r="E121" s="18" t="s">
        <v>69</v>
      </c>
      <c r="F121" s="18" t="s">
        <v>41</v>
      </c>
      <c r="G121" s="41">
        <v>35</v>
      </c>
      <c r="I121" s="71">
        <v>35000</v>
      </c>
    </row>
    <row r="122" spans="1:9" ht="20.25" customHeight="1">
      <c r="A122" s="23" t="s">
        <v>4</v>
      </c>
      <c r="B122" s="30"/>
      <c r="C122" s="18"/>
      <c r="D122" s="18"/>
      <c r="E122" s="18"/>
      <c r="F122" s="18"/>
      <c r="G122" s="55">
        <f>G10+G37+G43+G50+G68+G92+G114+G118</f>
        <v>109343.4</v>
      </c>
      <c r="H122" t="e">
        <f>H118+H114+H92+H68+H50+#REF!+H10+H37</f>
        <v>#REF!</v>
      </c>
      <c r="I122" s="49">
        <f>SUM(I13:I121)</f>
        <v>109343367</v>
      </c>
    </row>
    <row r="123" ht="12.75">
      <c r="F123" s="4"/>
    </row>
    <row r="124" ht="12.75">
      <c r="I124" s="58">
        <v>20129767</v>
      </c>
    </row>
    <row r="126" ht="12.75">
      <c r="I126" s="59">
        <f>I124-I122</f>
        <v>-89213600</v>
      </c>
    </row>
    <row r="128" ht="12.75">
      <c r="I128" s="49">
        <f>I122-J92</f>
        <v>104184211</v>
      </c>
    </row>
    <row r="129" ht="12.75">
      <c r="I129" s="49">
        <v>14661283</v>
      </c>
    </row>
    <row r="130" ht="12.75">
      <c r="I130" s="49">
        <f>I128-I129</f>
        <v>89522928</v>
      </c>
    </row>
    <row r="131" ht="12.75">
      <c r="I131" s="49">
        <f>I88+I53+I42+I41+I40+I34</f>
        <v>2976053.66</v>
      </c>
    </row>
    <row r="132" ht="12.75">
      <c r="I132" s="49">
        <v>2666725.66</v>
      </c>
    </row>
    <row r="133" ht="12.75">
      <c r="I133" s="49">
        <f>I131-I132</f>
        <v>309328</v>
      </c>
    </row>
  </sheetData>
  <sheetProtection/>
  <mergeCells count="2">
    <mergeCell ref="E4:G4"/>
    <mergeCell ref="A6:G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25">
      <selection activeCell="G30" sqref="G30"/>
    </sheetView>
  </sheetViews>
  <sheetFormatPr defaultColWidth="9.00390625" defaultRowHeight="12.75"/>
  <cols>
    <col min="1" max="1" width="58.125" style="8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37" customWidth="1"/>
    <col min="8" max="8" width="9.875" style="0" hidden="1" customWidth="1"/>
    <col min="9" max="9" width="18.00390625" style="49" hidden="1" customWidth="1"/>
    <col min="10" max="10" width="11.75390625" style="0" bestFit="1" customWidth="1"/>
  </cols>
  <sheetData>
    <row r="1" spans="4:7" ht="12.75">
      <c r="D1" s="44"/>
      <c r="E1" s="44"/>
      <c r="F1" s="44"/>
      <c r="G1" s="35" t="s">
        <v>88</v>
      </c>
    </row>
    <row r="2" spans="1:10" ht="13.5" customHeight="1">
      <c r="A2" s="45"/>
      <c r="B2" s="45"/>
      <c r="C2" s="45"/>
      <c r="D2" s="45"/>
      <c r="E2" s="45"/>
      <c r="F2" s="45"/>
      <c r="G2" s="36" t="s">
        <v>148</v>
      </c>
      <c r="H2" s="6"/>
      <c r="I2" s="50"/>
      <c r="J2" s="6"/>
    </row>
    <row r="3" spans="1:10" ht="12.75" customHeight="1">
      <c r="A3" s="45"/>
      <c r="B3" s="45"/>
      <c r="C3" s="45"/>
      <c r="D3" s="45"/>
      <c r="E3" s="45"/>
      <c r="F3" s="45"/>
      <c r="G3" s="36" t="s">
        <v>116</v>
      </c>
      <c r="H3" s="6"/>
      <c r="I3" s="50"/>
      <c r="J3" s="6"/>
    </row>
    <row r="4" spans="1:10" ht="12.75" customHeight="1">
      <c r="A4" s="7"/>
      <c r="B4" s="7"/>
      <c r="C4" s="7"/>
      <c r="D4" s="7"/>
      <c r="E4" s="97" t="s">
        <v>153</v>
      </c>
      <c r="F4" s="97"/>
      <c r="G4" s="97"/>
      <c r="H4" s="7"/>
      <c r="I4" s="51"/>
      <c r="J4" s="7"/>
    </row>
    <row r="5" spans="4:6" ht="12.75">
      <c r="D5" s="1"/>
      <c r="E5" s="1"/>
      <c r="F5" s="1"/>
    </row>
    <row r="6" spans="1:10" ht="24.75" customHeight="1">
      <c r="A6" s="98" t="s">
        <v>122</v>
      </c>
      <c r="B6" s="98"/>
      <c r="C6" s="98"/>
      <c r="D6" s="98"/>
      <c r="E6" s="98"/>
      <c r="F6" s="98"/>
      <c r="G6" s="98"/>
      <c r="H6" s="43"/>
      <c r="I6" s="52"/>
      <c r="J6" s="43"/>
    </row>
    <row r="7" spans="1:7" ht="13.5" thickBot="1">
      <c r="A7" s="9"/>
      <c r="B7" s="3"/>
      <c r="C7" s="2"/>
      <c r="D7" s="2"/>
      <c r="E7" s="2"/>
      <c r="F7" s="2"/>
      <c r="G7" s="37" t="s">
        <v>91</v>
      </c>
    </row>
    <row r="8" spans="1:8" ht="101.25" customHeight="1" thickBot="1">
      <c r="A8" s="10" t="s">
        <v>0</v>
      </c>
      <c r="B8" s="46" t="s">
        <v>117</v>
      </c>
      <c r="C8" s="47" t="s">
        <v>1</v>
      </c>
      <c r="D8" s="46" t="s">
        <v>2</v>
      </c>
      <c r="E8" s="46" t="s">
        <v>3</v>
      </c>
      <c r="F8" s="46" t="s">
        <v>89</v>
      </c>
      <c r="G8" s="48" t="s">
        <v>90</v>
      </c>
      <c r="H8" s="5"/>
    </row>
    <row r="9" spans="1:7" ht="33.75" customHeight="1">
      <c r="A9" s="13" t="s">
        <v>106</v>
      </c>
      <c r="B9" s="14">
        <v>902</v>
      </c>
      <c r="C9" s="15"/>
      <c r="D9" s="15"/>
      <c r="E9" s="15"/>
      <c r="F9" s="15"/>
      <c r="G9" s="38"/>
    </row>
    <row r="10" spans="1:9" ht="21.75" customHeight="1">
      <c r="A10" s="61" t="s">
        <v>5</v>
      </c>
      <c r="B10" s="16">
        <v>902</v>
      </c>
      <c r="C10" s="17" t="s">
        <v>6</v>
      </c>
      <c r="D10" s="18"/>
      <c r="E10" s="18"/>
      <c r="F10" s="18"/>
      <c r="G10" s="39">
        <f>G11+G15+G27</f>
        <v>4951.6</v>
      </c>
      <c r="H10" s="12">
        <f>H11+H15+H27</f>
        <v>4618.7</v>
      </c>
      <c r="I10" s="53">
        <v>3930000</v>
      </c>
    </row>
    <row r="11" spans="1:9" ht="31.5" customHeight="1">
      <c r="A11" s="62" t="s">
        <v>7</v>
      </c>
      <c r="B11" s="63">
        <v>902</v>
      </c>
      <c r="C11" s="64" t="s">
        <v>6</v>
      </c>
      <c r="D11" s="64" t="s">
        <v>8</v>
      </c>
      <c r="E11" s="64"/>
      <c r="F11" s="64"/>
      <c r="G11" s="40">
        <f>G12</f>
        <v>1273.6999999999998</v>
      </c>
      <c r="H11">
        <f>G13+G14</f>
        <v>1273.6</v>
      </c>
      <c r="I11" s="49">
        <f>SUM(I13:I26)</f>
        <v>3930000</v>
      </c>
    </row>
    <row r="12" spans="1:9" ht="19.5" customHeight="1">
      <c r="A12" s="19" t="s">
        <v>36</v>
      </c>
      <c r="B12" s="20">
        <v>902</v>
      </c>
      <c r="C12" s="21" t="s">
        <v>6</v>
      </c>
      <c r="D12" s="21" t="s">
        <v>8</v>
      </c>
      <c r="E12" s="21" t="s">
        <v>51</v>
      </c>
      <c r="F12" s="21"/>
      <c r="G12" s="41">
        <f>G13+G14+0.1</f>
        <v>1273.6999999999998</v>
      </c>
      <c r="I12" s="54">
        <f>I10-I11</f>
        <v>0</v>
      </c>
    </row>
    <row r="13" spans="1:9" ht="19.5" customHeight="1">
      <c r="A13" s="65" t="s">
        <v>114</v>
      </c>
      <c r="B13" s="20">
        <v>902</v>
      </c>
      <c r="C13" s="21" t="s">
        <v>6</v>
      </c>
      <c r="D13" s="21" t="s">
        <v>8</v>
      </c>
      <c r="E13" s="21" t="s">
        <v>51</v>
      </c>
      <c r="F13" s="21" t="s">
        <v>37</v>
      </c>
      <c r="G13" s="41">
        <v>978.2</v>
      </c>
      <c r="I13" s="71">
        <v>978188</v>
      </c>
    </row>
    <row r="14" spans="1:9" ht="45">
      <c r="A14" s="19" t="s">
        <v>94</v>
      </c>
      <c r="B14" s="20">
        <v>902</v>
      </c>
      <c r="C14" s="21" t="s">
        <v>6</v>
      </c>
      <c r="D14" s="21" t="s">
        <v>8</v>
      </c>
      <c r="E14" s="21" t="s">
        <v>53</v>
      </c>
      <c r="F14" s="21" t="s">
        <v>54</v>
      </c>
      <c r="G14" s="41">
        <v>295.4</v>
      </c>
      <c r="I14" s="71">
        <v>295413</v>
      </c>
    </row>
    <row r="15" spans="1:8" ht="58.5" customHeight="1">
      <c r="A15" s="62" t="s">
        <v>10</v>
      </c>
      <c r="B15" s="63">
        <v>902</v>
      </c>
      <c r="C15" s="64" t="s">
        <v>6</v>
      </c>
      <c r="D15" s="64" t="s">
        <v>11</v>
      </c>
      <c r="E15" s="64"/>
      <c r="F15" s="64"/>
      <c r="G15" s="40">
        <f>G16+G23+G25</f>
        <v>2656.4</v>
      </c>
      <c r="H15">
        <f>G17+G19+G20+G21+G22+G24+G26</f>
        <v>2634.4</v>
      </c>
    </row>
    <row r="16" spans="1:7" ht="34.5" customHeight="1">
      <c r="A16" s="19" t="s">
        <v>38</v>
      </c>
      <c r="B16" s="20">
        <v>902</v>
      </c>
      <c r="C16" s="21" t="s">
        <v>6</v>
      </c>
      <c r="D16" s="21" t="s">
        <v>11</v>
      </c>
      <c r="E16" s="21" t="s">
        <v>55</v>
      </c>
      <c r="F16" s="21"/>
      <c r="G16" s="41">
        <f>SUM(G17:G22)</f>
        <v>2544.4</v>
      </c>
    </row>
    <row r="17" spans="1:9" ht="15">
      <c r="A17" s="65" t="s">
        <v>114</v>
      </c>
      <c r="B17" s="20">
        <v>902</v>
      </c>
      <c r="C17" s="21" t="s">
        <v>6</v>
      </c>
      <c r="D17" s="21" t="s">
        <v>11</v>
      </c>
      <c r="E17" s="21" t="s">
        <v>55</v>
      </c>
      <c r="F17" s="21" t="s">
        <v>37</v>
      </c>
      <c r="G17" s="41">
        <v>1516.4</v>
      </c>
      <c r="I17" s="71">
        <v>1516436</v>
      </c>
    </row>
    <row r="18" spans="1:9" ht="45.75" customHeight="1">
      <c r="A18" s="19" t="s">
        <v>134</v>
      </c>
      <c r="B18" s="20">
        <v>902</v>
      </c>
      <c r="C18" s="21" t="s">
        <v>6</v>
      </c>
      <c r="D18" s="21" t="s">
        <v>11</v>
      </c>
      <c r="E18" s="21" t="s">
        <v>55</v>
      </c>
      <c r="F18" s="21" t="s">
        <v>133</v>
      </c>
      <c r="G18" s="41">
        <v>22</v>
      </c>
      <c r="I18" s="71">
        <v>22000</v>
      </c>
    </row>
    <row r="19" spans="1:9" ht="48.75" customHeight="1">
      <c r="A19" s="19" t="s">
        <v>94</v>
      </c>
      <c r="B19" s="20">
        <v>902</v>
      </c>
      <c r="C19" s="21" t="s">
        <v>6</v>
      </c>
      <c r="D19" s="21" t="s">
        <v>11</v>
      </c>
      <c r="E19" s="21" t="s">
        <v>55</v>
      </c>
      <c r="F19" s="21" t="s">
        <v>54</v>
      </c>
      <c r="G19" s="41">
        <v>458</v>
      </c>
      <c r="I19" s="71">
        <v>457963</v>
      </c>
    </row>
    <row r="20" spans="1:9" ht="33.75" customHeight="1">
      <c r="A20" s="19" t="s">
        <v>71</v>
      </c>
      <c r="B20" s="20">
        <v>902</v>
      </c>
      <c r="C20" s="21" t="s">
        <v>6</v>
      </c>
      <c r="D20" s="21" t="s">
        <v>11</v>
      </c>
      <c r="E20" s="21" t="s">
        <v>55</v>
      </c>
      <c r="F20" s="21" t="s">
        <v>39</v>
      </c>
      <c r="G20" s="41">
        <v>262</v>
      </c>
      <c r="I20" s="71">
        <v>262000</v>
      </c>
    </row>
    <row r="21" spans="1:9" ht="15">
      <c r="A21" s="19" t="s">
        <v>98</v>
      </c>
      <c r="B21" s="20">
        <v>902</v>
      </c>
      <c r="C21" s="21" t="s">
        <v>6</v>
      </c>
      <c r="D21" s="21" t="s">
        <v>11</v>
      </c>
      <c r="E21" s="21" t="s">
        <v>55</v>
      </c>
      <c r="F21" s="21" t="s">
        <v>41</v>
      </c>
      <c r="G21" s="41">
        <v>166</v>
      </c>
      <c r="I21" s="71">
        <v>176000</v>
      </c>
    </row>
    <row r="22" spans="1:9" ht="15">
      <c r="A22" s="19" t="s">
        <v>92</v>
      </c>
      <c r="B22" s="20">
        <v>902</v>
      </c>
      <c r="C22" s="21" t="s">
        <v>6</v>
      </c>
      <c r="D22" s="21" t="s">
        <v>11</v>
      </c>
      <c r="E22" s="21" t="s">
        <v>55</v>
      </c>
      <c r="F22" s="21" t="s">
        <v>93</v>
      </c>
      <c r="G22" s="41">
        <v>120</v>
      </c>
      <c r="I22" s="71">
        <v>120000</v>
      </c>
    </row>
    <row r="23" spans="1:7" ht="60">
      <c r="A23" s="19" t="s">
        <v>107</v>
      </c>
      <c r="B23" s="20">
        <v>902</v>
      </c>
      <c r="C23" s="21" t="s">
        <v>6</v>
      </c>
      <c r="D23" s="21" t="s">
        <v>11</v>
      </c>
      <c r="E23" s="21" t="s">
        <v>56</v>
      </c>
      <c r="F23" s="21"/>
      <c r="G23" s="41">
        <v>2</v>
      </c>
    </row>
    <row r="24" spans="1:9" ht="15">
      <c r="A24" s="19" t="s">
        <v>98</v>
      </c>
      <c r="B24" s="20">
        <v>902</v>
      </c>
      <c r="C24" s="21" t="s">
        <v>6</v>
      </c>
      <c r="D24" s="21" t="s">
        <v>11</v>
      </c>
      <c r="E24" s="21" t="s">
        <v>56</v>
      </c>
      <c r="F24" s="21" t="s">
        <v>41</v>
      </c>
      <c r="G24" s="41">
        <v>2</v>
      </c>
      <c r="I24" s="71">
        <v>2000</v>
      </c>
    </row>
    <row r="25" spans="1:9" ht="45">
      <c r="A25" s="19" t="s">
        <v>49</v>
      </c>
      <c r="B25" s="20">
        <v>902</v>
      </c>
      <c r="C25" s="21" t="s">
        <v>6</v>
      </c>
      <c r="D25" s="21" t="s">
        <v>11</v>
      </c>
      <c r="E25" s="21" t="s">
        <v>60</v>
      </c>
      <c r="F25" s="21"/>
      <c r="G25" s="41">
        <f>G26</f>
        <v>110</v>
      </c>
      <c r="I25" s="71"/>
    </row>
    <row r="26" spans="1:9" ht="45">
      <c r="A26" s="19" t="s">
        <v>49</v>
      </c>
      <c r="B26" s="20">
        <v>902</v>
      </c>
      <c r="C26" s="21" t="s">
        <v>6</v>
      </c>
      <c r="D26" s="21" t="s">
        <v>11</v>
      </c>
      <c r="E26" s="21" t="s">
        <v>60</v>
      </c>
      <c r="F26" s="21" t="s">
        <v>50</v>
      </c>
      <c r="G26" s="41">
        <v>110</v>
      </c>
      <c r="I26" s="71">
        <v>100000</v>
      </c>
    </row>
    <row r="27" spans="1:8" ht="14.25" customHeight="1">
      <c r="A27" s="62" t="s">
        <v>12</v>
      </c>
      <c r="B27" s="63">
        <v>902</v>
      </c>
      <c r="C27" s="64" t="s">
        <v>6</v>
      </c>
      <c r="D27" s="64" t="s">
        <v>33</v>
      </c>
      <c r="E27" s="64"/>
      <c r="F27" s="64"/>
      <c r="G27" s="40">
        <f>G30+G28</f>
        <v>1021.5</v>
      </c>
      <c r="H27">
        <f>G31+G32+G33+G34</f>
        <v>710.7</v>
      </c>
    </row>
    <row r="28" spans="1:7" ht="30" customHeight="1">
      <c r="A28" s="19" t="s">
        <v>135</v>
      </c>
      <c r="B28" s="20">
        <v>902</v>
      </c>
      <c r="C28" s="21" t="s">
        <v>6</v>
      </c>
      <c r="D28" s="21" t="s">
        <v>33</v>
      </c>
      <c r="E28" s="21" t="s">
        <v>136</v>
      </c>
      <c r="F28" s="21"/>
      <c r="G28" s="41">
        <f>G29</f>
        <v>10</v>
      </c>
    </row>
    <row r="29" spans="1:9" ht="45">
      <c r="A29" s="19" t="s">
        <v>83</v>
      </c>
      <c r="B29" s="20">
        <v>902</v>
      </c>
      <c r="C29" s="21" t="s">
        <v>6</v>
      </c>
      <c r="D29" s="21" t="s">
        <v>33</v>
      </c>
      <c r="E29" s="21" t="s">
        <v>136</v>
      </c>
      <c r="F29" s="21" t="s">
        <v>41</v>
      </c>
      <c r="G29" s="41">
        <v>10</v>
      </c>
      <c r="H29" s="11"/>
      <c r="I29" s="71">
        <v>10000</v>
      </c>
    </row>
    <row r="30" spans="1:9" ht="30" customHeight="1">
      <c r="A30" s="19" t="s">
        <v>14</v>
      </c>
      <c r="B30" s="20">
        <v>902</v>
      </c>
      <c r="C30" s="21" t="s">
        <v>6</v>
      </c>
      <c r="D30" s="21" t="s">
        <v>33</v>
      </c>
      <c r="E30" s="21" t="s">
        <v>57</v>
      </c>
      <c r="F30" s="21"/>
      <c r="G30" s="41">
        <f>SUM(G31:G36)</f>
        <v>1011.5</v>
      </c>
      <c r="I30" s="71"/>
    </row>
    <row r="31" spans="1:9" ht="45">
      <c r="A31" s="19" t="s">
        <v>83</v>
      </c>
      <c r="B31" s="20">
        <v>902</v>
      </c>
      <c r="C31" s="21" t="s">
        <v>6</v>
      </c>
      <c r="D31" s="21" t="s">
        <v>33</v>
      </c>
      <c r="E31" s="21" t="s">
        <v>57</v>
      </c>
      <c r="F31" s="21" t="s">
        <v>39</v>
      </c>
      <c r="G31" s="41">
        <v>10</v>
      </c>
      <c r="H31" s="11"/>
      <c r="I31" s="71">
        <v>10000</v>
      </c>
    </row>
    <row r="32" spans="1:10" ht="15">
      <c r="A32" s="19" t="s">
        <v>98</v>
      </c>
      <c r="B32" s="20">
        <v>902</v>
      </c>
      <c r="C32" s="21" t="s">
        <v>6</v>
      </c>
      <c r="D32" s="21" t="s">
        <v>33</v>
      </c>
      <c r="E32" s="21" t="s">
        <v>57</v>
      </c>
      <c r="F32" s="21" t="s">
        <v>41</v>
      </c>
      <c r="G32" s="41">
        <v>653</v>
      </c>
      <c r="H32" s="11"/>
      <c r="I32" s="71">
        <v>653000</v>
      </c>
      <c r="J32" s="57"/>
    </row>
    <row r="33" spans="1:9" ht="15">
      <c r="A33" s="19" t="s">
        <v>92</v>
      </c>
      <c r="B33" s="20">
        <v>902</v>
      </c>
      <c r="C33" s="21" t="s">
        <v>6</v>
      </c>
      <c r="D33" s="21" t="s">
        <v>33</v>
      </c>
      <c r="E33" s="21" t="s">
        <v>57</v>
      </c>
      <c r="F33" s="21" t="s">
        <v>93</v>
      </c>
      <c r="G33" s="41">
        <v>35</v>
      </c>
      <c r="H33" s="11"/>
      <c r="I33" s="71">
        <v>35000</v>
      </c>
    </row>
    <row r="34" spans="1:9" ht="14.25" customHeight="1">
      <c r="A34" s="19" t="s">
        <v>45</v>
      </c>
      <c r="B34" s="20">
        <v>902</v>
      </c>
      <c r="C34" s="21" t="s">
        <v>6</v>
      </c>
      <c r="D34" s="21" t="s">
        <v>33</v>
      </c>
      <c r="E34" s="21" t="s">
        <v>57</v>
      </c>
      <c r="F34" s="21" t="s">
        <v>42</v>
      </c>
      <c r="G34" s="41">
        <v>12.7</v>
      </c>
      <c r="H34" s="11"/>
      <c r="I34" s="70">
        <v>12700</v>
      </c>
    </row>
    <row r="35" spans="1:9" ht="14.25" customHeight="1">
      <c r="A35" s="19" t="s">
        <v>139</v>
      </c>
      <c r="B35" s="20">
        <v>902</v>
      </c>
      <c r="C35" s="21" t="s">
        <v>6</v>
      </c>
      <c r="D35" s="21" t="s">
        <v>33</v>
      </c>
      <c r="E35" s="21" t="s">
        <v>57</v>
      </c>
      <c r="F35" s="21" t="s">
        <v>120</v>
      </c>
      <c r="G35" s="41">
        <v>0.8</v>
      </c>
      <c r="H35" s="11"/>
      <c r="I35" s="71">
        <v>820</v>
      </c>
    </row>
    <row r="36" spans="1:9" ht="14.25" customHeight="1">
      <c r="A36" s="19" t="s">
        <v>137</v>
      </c>
      <c r="B36" s="20">
        <v>902</v>
      </c>
      <c r="C36" s="21" t="s">
        <v>6</v>
      </c>
      <c r="D36" s="21" t="s">
        <v>33</v>
      </c>
      <c r="E36" s="21" t="s">
        <v>57</v>
      </c>
      <c r="F36" s="21" t="s">
        <v>138</v>
      </c>
      <c r="G36" s="41">
        <v>300</v>
      </c>
      <c r="H36" s="11"/>
      <c r="I36" s="71">
        <v>300000</v>
      </c>
    </row>
    <row r="37" spans="1:8" ht="21" customHeight="1">
      <c r="A37" s="66" t="s">
        <v>15</v>
      </c>
      <c r="B37" s="67">
        <v>902</v>
      </c>
      <c r="C37" s="68" t="s">
        <v>8</v>
      </c>
      <c r="D37" s="21"/>
      <c r="E37" s="21"/>
      <c r="F37" s="21"/>
      <c r="G37" s="39">
        <f>G38</f>
        <v>395.20000000000005</v>
      </c>
      <c r="H37" s="12">
        <f>G40+G41</f>
        <v>390.6</v>
      </c>
    </row>
    <row r="38" spans="1:8" ht="15">
      <c r="A38" s="62" t="s">
        <v>16</v>
      </c>
      <c r="B38" s="63">
        <v>902</v>
      </c>
      <c r="C38" s="64" t="s">
        <v>8</v>
      </c>
      <c r="D38" s="64" t="s">
        <v>9</v>
      </c>
      <c r="E38" s="69"/>
      <c r="F38" s="69"/>
      <c r="G38" s="40">
        <f>G39</f>
        <v>395.20000000000005</v>
      </c>
      <c r="H38" s="11"/>
    </row>
    <row r="39" spans="1:8" ht="30">
      <c r="A39" s="19" t="s">
        <v>17</v>
      </c>
      <c r="B39" s="20">
        <v>902</v>
      </c>
      <c r="C39" s="21" t="s">
        <v>8</v>
      </c>
      <c r="D39" s="21" t="s">
        <v>9</v>
      </c>
      <c r="E39" s="21" t="s">
        <v>58</v>
      </c>
      <c r="F39" s="21"/>
      <c r="G39" s="41">
        <f>G40+G41+G42</f>
        <v>395.20000000000005</v>
      </c>
      <c r="H39" s="11"/>
    </row>
    <row r="40" spans="1:9" ht="15">
      <c r="A40" s="19" t="s">
        <v>52</v>
      </c>
      <c r="B40" s="20">
        <v>902</v>
      </c>
      <c r="C40" s="21" t="s">
        <v>8</v>
      </c>
      <c r="D40" s="21" t="s">
        <v>9</v>
      </c>
      <c r="E40" s="21" t="s">
        <v>58</v>
      </c>
      <c r="F40" s="21" t="s">
        <v>37</v>
      </c>
      <c r="G40" s="41">
        <v>300</v>
      </c>
      <c r="H40" s="11"/>
      <c r="I40" s="70">
        <v>300024</v>
      </c>
    </row>
    <row r="41" spans="1:10" ht="45">
      <c r="A41" s="19" t="s">
        <v>94</v>
      </c>
      <c r="B41" s="20">
        <v>902</v>
      </c>
      <c r="C41" s="21" t="s">
        <v>8</v>
      </c>
      <c r="D41" s="21" t="s">
        <v>9</v>
      </c>
      <c r="E41" s="21" t="s">
        <v>58</v>
      </c>
      <c r="F41" s="21" t="s">
        <v>54</v>
      </c>
      <c r="G41" s="41">
        <v>90.6</v>
      </c>
      <c r="H41" s="11"/>
      <c r="I41" s="70">
        <v>90607.25</v>
      </c>
      <c r="J41" s="49"/>
    </row>
    <row r="42" spans="1:9" ht="43.5" customHeight="1">
      <c r="A42" s="19" t="s">
        <v>134</v>
      </c>
      <c r="B42" s="20">
        <v>902</v>
      </c>
      <c r="C42" s="21" t="s">
        <v>8</v>
      </c>
      <c r="D42" s="21" t="s">
        <v>9</v>
      </c>
      <c r="E42" s="21" t="s">
        <v>58</v>
      </c>
      <c r="F42" s="21" t="s">
        <v>133</v>
      </c>
      <c r="G42" s="41">
        <v>4.6</v>
      </c>
      <c r="H42" s="11"/>
      <c r="I42" s="70">
        <v>4568.75</v>
      </c>
    </row>
    <row r="43" spans="1:8" ht="28.5">
      <c r="A43" s="66" t="s">
        <v>18</v>
      </c>
      <c r="B43" s="67">
        <v>902</v>
      </c>
      <c r="C43" s="68" t="s">
        <v>9</v>
      </c>
      <c r="D43" s="21"/>
      <c r="E43" s="21"/>
      <c r="F43" s="21"/>
      <c r="G43" s="39">
        <f>G44+G47</f>
        <v>201</v>
      </c>
      <c r="H43" s="12">
        <f>H47</f>
        <v>200</v>
      </c>
    </row>
    <row r="44" spans="1:8" ht="45" customHeight="1">
      <c r="A44" s="62" t="s">
        <v>123</v>
      </c>
      <c r="B44" s="63">
        <v>902</v>
      </c>
      <c r="C44" s="64" t="s">
        <v>9</v>
      </c>
      <c r="D44" s="64" t="s">
        <v>44</v>
      </c>
      <c r="E44" s="64"/>
      <c r="F44" s="64"/>
      <c r="G44" s="40">
        <v>1</v>
      </c>
      <c r="H44" s="11">
        <f>G45</f>
        <v>1</v>
      </c>
    </row>
    <row r="45" spans="1:8" ht="23.25" customHeight="1">
      <c r="A45" s="19" t="s">
        <v>124</v>
      </c>
      <c r="B45" s="20">
        <v>902</v>
      </c>
      <c r="C45" s="21" t="s">
        <v>9</v>
      </c>
      <c r="D45" s="21" t="s">
        <v>44</v>
      </c>
      <c r="E45" s="21" t="s">
        <v>125</v>
      </c>
      <c r="F45" s="21"/>
      <c r="G45" s="41">
        <v>1</v>
      </c>
      <c r="H45" s="11"/>
    </row>
    <row r="46" spans="1:10" ht="15" customHeight="1">
      <c r="A46" s="22" t="s">
        <v>126</v>
      </c>
      <c r="B46" s="16">
        <v>902</v>
      </c>
      <c r="C46" s="18" t="s">
        <v>9</v>
      </c>
      <c r="D46" s="18" t="s">
        <v>44</v>
      </c>
      <c r="E46" s="21" t="s">
        <v>125</v>
      </c>
      <c r="F46" s="21" t="s">
        <v>127</v>
      </c>
      <c r="G46" s="41">
        <v>1</v>
      </c>
      <c r="H46" s="11"/>
      <c r="I46" s="71">
        <v>1000</v>
      </c>
      <c r="J46" s="11"/>
    </row>
    <row r="47" spans="1:10" ht="27" customHeight="1">
      <c r="A47" s="62" t="s">
        <v>109</v>
      </c>
      <c r="B47" s="63">
        <v>902</v>
      </c>
      <c r="C47" s="64" t="s">
        <v>9</v>
      </c>
      <c r="D47" s="64" t="s">
        <v>13</v>
      </c>
      <c r="E47" s="64"/>
      <c r="F47" s="64"/>
      <c r="G47" s="40">
        <f>G48</f>
        <v>200</v>
      </c>
      <c r="H47" s="11">
        <f>G48</f>
        <v>200</v>
      </c>
      <c r="I47" s="71"/>
      <c r="J47" s="11"/>
    </row>
    <row r="48" spans="1:10" ht="39.75" customHeight="1">
      <c r="A48" s="19" t="s">
        <v>43</v>
      </c>
      <c r="B48" s="20">
        <v>902</v>
      </c>
      <c r="C48" s="21" t="s">
        <v>9</v>
      </c>
      <c r="D48" s="21" t="s">
        <v>13</v>
      </c>
      <c r="E48" s="21" t="s">
        <v>59</v>
      </c>
      <c r="F48" s="21"/>
      <c r="G48" s="41">
        <v>200</v>
      </c>
      <c r="H48" s="11"/>
      <c r="I48" s="71"/>
      <c r="J48" s="11"/>
    </row>
    <row r="49" spans="1:10" ht="15" customHeight="1">
      <c r="A49" s="22" t="s">
        <v>98</v>
      </c>
      <c r="B49" s="16">
        <v>902</v>
      </c>
      <c r="C49" s="18" t="s">
        <v>9</v>
      </c>
      <c r="D49" s="18" t="s">
        <v>13</v>
      </c>
      <c r="E49" s="21" t="s">
        <v>59</v>
      </c>
      <c r="F49" s="21" t="s">
        <v>41</v>
      </c>
      <c r="G49" s="41">
        <v>200</v>
      </c>
      <c r="H49" s="11"/>
      <c r="I49" s="71">
        <v>200000</v>
      </c>
      <c r="J49" s="11"/>
    </row>
    <row r="50" spans="1:8" ht="18.75" customHeight="1">
      <c r="A50" s="23" t="s">
        <v>20</v>
      </c>
      <c r="B50" s="16">
        <v>902</v>
      </c>
      <c r="C50" s="17" t="s">
        <v>11</v>
      </c>
      <c r="D50" s="18"/>
      <c r="E50" s="18"/>
      <c r="F50" s="18"/>
      <c r="G50" s="39">
        <f>G51+G66</f>
        <v>3460.2000000000003</v>
      </c>
      <c r="H50" s="12">
        <f>H51+H66</f>
        <v>3460.2000000000003</v>
      </c>
    </row>
    <row r="51" spans="1:8" ht="17.25" customHeight="1">
      <c r="A51" s="62" t="s">
        <v>110</v>
      </c>
      <c r="B51" s="63">
        <v>902</v>
      </c>
      <c r="C51" s="64" t="s">
        <v>11</v>
      </c>
      <c r="D51" s="64" t="s">
        <v>44</v>
      </c>
      <c r="E51" s="69"/>
      <c r="F51" s="69"/>
      <c r="G51" s="40">
        <f>G52+G54+G57+G61</f>
        <v>3180.2000000000003</v>
      </c>
      <c r="H51">
        <f>G51</f>
        <v>3180.2000000000003</v>
      </c>
    </row>
    <row r="52" spans="1:7" ht="30">
      <c r="A52" s="19" t="s">
        <v>74</v>
      </c>
      <c r="B52" s="20">
        <v>902</v>
      </c>
      <c r="C52" s="21" t="s">
        <v>11</v>
      </c>
      <c r="D52" s="21" t="s">
        <v>44</v>
      </c>
      <c r="E52" s="21" t="s">
        <v>78</v>
      </c>
      <c r="F52" s="21"/>
      <c r="G52" s="41">
        <f>G53+G65</f>
        <v>1711.4</v>
      </c>
    </row>
    <row r="53" spans="1:9" ht="30">
      <c r="A53" s="19" t="s">
        <v>40</v>
      </c>
      <c r="B53" s="20">
        <v>902</v>
      </c>
      <c r="C53" s="21" t="s">
        <v>11</v>
      </c>
      <c r="D53" s="21" t="s">
        <v>44</v>
      </c>
      <c r="E53" s="21" t="s">
        <v>78</v>
      </c>
      <c r="F53" s="21" t="s">
        <v>41</v>
      </c>
      <c r="G53" s="41">
        <v>1711.4</v>
      </c>
      <c r="I53" s="70">
        <v>1711380.32</v>
      </c>
    </row>
    <row r="54" spans="1:7" ht="30">
      <c r="A54" s="19" t="s">
        <v>95</v>
      </c>
      <c r="B54" s="20">
        <v>902</v>
      </c>
      <c r="C54" s="21" t="s">
        <v>11</v>
      </c>
      <c r="D54" s="21" t="s">
        <v>44</v>
      </c>
      <c r="E54" s="21" t="s">
        <v>77</v>
      </c>
      <c r="F54" s="21"/>
      <c r="G54" s="41">
        <f>G55+G56</f>
        <v>1000</v>
      </c>
    </row>
    <row r="55" spans="1:9" ht="15">
      <c r="A55" s="19" t="s">
        <v>98</v>
      </c>
      <c r="B55" s="20">
        <v>902</v>
      </c>
      <c r="C55" s="21" t="s">
        <v>11</v>
      </c>
      <c r="D55" s="21" t="s">
        <v>44</v>
      </c>
      <c r="E55" s="21" t="s">
        <v>77</v>
      </c>
      <c r="F55" s="21" t="s">
        <v>41</v>
      </c>
      <c r="G55" s="60">
        <v>954.3</v>
      </c>
      <c r="I55" s="71">
        <v>1000000</v>
      </c>
    </row>
    <row r="56" spans="1:9" ht="15">
      <c r="A56" s="19" t="s">
        <v>150</v>
      </c>
      <c r="B56" s="20">
        <v>902</v>
      </c>
      <c r="C56" s="21" t="s">
        <v>11</v>
      </c>
      <c r="D56" s="21" t="s">
        <v>44</v>
      </c>
      <c r="E56" s="21" t="s">
        <v>77</v>
      </c>
      <c r="F56" s="21" t="s">
        <v>93</v>
      </c>
      <c r="G56" s="60">
        <v>45.7</v>
      </c>
      <c r="I56" s="71">
        <v>1000000</v>
      </c>
    </row>
    <row r="57" spans="1:9" ht="27.75" customHeight="1">
      <c r="A57" s="27" t="s">
        <v>132</v>
      </c>
      <c r="B57" s="24">
        <v>902</v>
      </c>
      <c r="C57" s="21" t="s">
        <v>11</v>
      </c>
      <c r="D57" s="21" t="s">
        <v>44</v>
      </c>
      <c r="E57" s="18" t="s">
        <v>118</v>
      </c>
      <c r="F57" s="18"/>
      <c r="G57" s="41">
        <f>G58</f>
        <v>468.8</v>
      </c>
      <c r="H57" s="11"/>
      <c r="I57" s="71"/>
    </row>
    <row r="58" spans="1:9" ht="57.75" customHeight="1">
      <c r="A58" s="22" t="s">
        <v>151</v>
      </c>
      <c r="B58" s="24">
        <v>902</v>
      </c>
      <c r="C58" s="21" t="s">
        <v>11</v>
      </c>
      <c r="D58" s="21" t="s">
        <v>44</v>
      </c>
      <c r="E58" s="18" t="s">
        <v>118</v>
      </c>
      <c r="F58" s="18" t="s">
        <v>152</v>
      </c>
      <c r="G58" s="41">
        <v>468.8</v>
      </c>
      <c r="H58" s="11"/>
      <c r="I58" s="71">
        <v>876791</v>
      </c>
    </row>
    <row r="59" spans="1:8" ht="29.25" customHeight="1" hidden="1">
      <c r="A59" s="19" t="s">
        <v>128</v>
      </c>
      <c r="B59" s="20">
        <v>902</v>
      </c>
      <c r="C59" s="21" t="s">
        <v>11</v>
      </c>
      <c r="D59" s="21" t="s">
        <v>44</v>
      </c>
      <c r="E59" s="21" t="s">
        <v>129</v>
      </c>
      <c r="F59" s="21"/>
      <c r="G59" s="41">
        <f>G60</f>
        <v>0</v>
      </c>
      <c r="H59" s="11"/>
    </row>
    <row r="60" spans="1:8" ht="16.5" customHeight="1" hidden="1">
      <c r="A60" s="19" t="s">
        <v>98</v>
      </c>
      <c r="B60" s="20">
        <v>902</v>
      </c>
      <c r="C60" s="21" t="s">
        <v>11</v>
      </c>
      <c r="D60" s="21" t="s">
        <v>44</v>
      </c>
      <c r="E60" s="21" t="s">
        <v>129</v>
      </c>
      <c r="F60" s="21" t="s">
        <v>41</v>
      </c>
      <c r="G60" s="60">
        <v>0</v>
      </c>
      <c r="H60" s="11"/>
    </row>
    <row r="61" spans="1:8" ht="29.25" customHeight="1" hidden="1">
      <c r="A61" s="19" t="s">
        <v>130</v>
      </c>
      <c r="B61" s="20">
        <v>902</v>
      </c>
      <c r="C61" s="21" t="s">
        <v>11</v>
      </c>
      <c r="D61" s="21" t="s">
        <v>44</v>
      </c>
      <c r="E61" s="21" t="s">
        <v>131</v>
      </c>
      <c r="F61" s="21"/>
      <c r="G61" s="41"/>
      <c r="H61" s="11"/>
    </row>
    <row r="62" spans="1:8" ht="16.5" customHeight="1" hidden="1">
      <c r="A62" s="19" t="s">
        <v>98</v>
      </c>
      <c r="B62" s="20">
        <v>902</v>
      </c>
      <c r="C62" s="21" t="s">
        <v>11</v>
      </c>
      <c r="D62" s="21" t="s">
        <v>44</v>
      </c>
      <c r="E62" s="21" t="s">
        <v>131</v>
      </c>
      <c r="F62" s="21" t="s">
        <v>41</v>
      </c>
      <c r="G62" s="60"/>
      <c r="H62" s="11"/>
    </row>
    <row r="63" spans="1:8" ht="47.25" customHeight="1" hidden="1">
      <c r="A63" s="19" t="s">
        <v>84</v>
      </c>
      <c r="B63" s="20">
        <v>902</v>
      </c>
      <c r="C63" s="21" t="s">
        <v>11</v>
      </c>
      <c r="D63" s="21" t="s">
        <v>44</v>
      </c>
      <c r="E63" s="21" t="s">
        <v>85</v>
      </c>
      <c r="F63" s="21" t="s">
        <v>41</v>
      </c>
      <c r="G63" s="41">
        <v>0</v>
      </c>
      <c r="H63" s="11"/>
    </row>
    <row r="64" spans="1:8" ht="43.5" customHeight="1" hidden="1">
      <c r="A64" s="19" t="s">
        <v>86</v>
      </c>
      <c r="B64" s="20">
        <v>902</v>
      </c>
      <c r="C64" s="21" t="s">
        <v>11</v>
      </c>
      <c r="D64" s="21" t="s">
        <v>44</v>
      </c>
      <c r="E64" s="21" t="s">
        <v>87</v>
      </c>
      <c r="F64" s="21" t="s">
        <v>41</v>
      </c>
      <c r="G64" s="41">
        <v>0</v>
      </c>
      <c r="H64" s="11"/>
    </row>
    <row r="65" spans="1:8" ht="16.5" customHeight="1" hidden="1">
      <c r="A65" s="22" t="s">
        <v>92</v>
      </c>
      <c r="B65" s="20">
        <v>902</v>
      </c>
      <c r="C65" s="21" t="s">
        <v>11</v>
      </c>
      <c r="D65" s="21" t="s">
        <v>44</v>
      </c>
      <c r="E65" s="21" t="s">
        <v>77</v>
      </c>
      <c r="F65" s="21" t="s">
        <v>93</v>
      </c>
      <c r="G65" s="41"/>
      <c r="H65" s="11"/>
    </row>
    <row r="66" spans="1:8" ht="23.25" customHeight="1">
      <c r="A66" s="62" t="s">
        <v>96</v>
      </c>
      <c r="B66" s="63">
        <v>902</v>
      </c>
      <c r="C66" s="64" t="s">
        <v>11</v>
      </c>
      <c r="D66" s="64" t="s">
        <v>75</v>
      </c>
      <c r="E66" s="64"/>
      <c r="F66" s="64"/>
      <c r="G66" s="40">
        <f>G67</f>
        <v>280</v>
      </c>
      <c r="H66">
        <f>G68</f>
        <v>280</v>
      </c>
    </row>
    <row r="67" spans="1:7" ht="18.75" customHeight="1">
      <c r="A67" s="22" t="s">
        <v>97</v>
      </c>
      <c r="B67" s="24">
        <v>902</v>
      </c>
      <c r="C67" s="18" t="s">
        <v>11</v>
      </c>
      <c r="D67" s="18" t="s">
        <v>75</v>
      </c>
      <c r="E67" s="18" t="s">
        <v>76</v>
      </c>
      <c r="F67" s="17"/>
      <c r="G67" s="41">
        <f>G68</f>
        <v>280</v>
      </c>
    </row>
    <row r="68" spans="1:9" ht="19.5" customHeight="1">
      <c r="A68" s="22" t="s">
        <v>98</v>
      </c>
      <c r="B68" s="24">
        <v>902</v>
      </c>
      <c r="C68" s="18" t="s">
        <v>11</v>
      </c>
      <c r="D68" s="18" t="s">
        <v>75</v>
      </c>
      <c r="E68" s="18" t="s">
        <v>76</v>
      </c>
      <c r="F68" s="18" t="s">
        <v>41</v>
      </c>
      <c r="G68" s="41">
        <v>280</v>
      </c>
      <c r="I68" s="71">
        <v>280000</v>
      </c>
    </row>
    <row r="69" spans="1:9" ht="18.75" customHeight="1">
      <c r="A69" s="23" t="s">
        <v>22</v>
      </c>
      <c r="B69" s="16">
        <v>902</v>
      </c>
      <c r="C69" s="17" t="s">
        <v>23</v>
      </c>
      <c r="D69" s="18"/>
      <c r="E69" s="18"/>
      <c r="F69" s="18"/>
      <c r="G69" s="39">
        <f>G70+G79+G82</f>
        <v>96993.4</v>
      </c>
      <c r="H69" s="12">
        <f>H70+H79+H82</f>
        <v>4936.3</v>
      </c>
      <c r="I69" s="71"/>
    </row>
    <row r="70" spans="1:8" ht="15">
      <c r="A70" s="25" t="s">
        <v>24</v>
      </c>
      <c r="B70" s="16">
        <v>902</v>
      </c>
      <c r="C70" s="26" t="s">
        <v>23</v>
      </c>
      <c r="D70" s="26" t="s">
        <v>6</v>
      </c>
      <c r="E70" s="26"/>
      <c r="F70" s="17"/>
      <c r="G70" s="40">
        <f>G71+G73+G75+G77</f>
        <v>90137.59999999999</v>
      </c>
      <c r="H70">
        <f>G72+G74</f>
        <v>924</v>
      </c>
    </row>
    <row r="71" spans="1:7" ht="30">
      <c r="A71" s="27" t="s">
        <v>72</v>
      </c>
      <c r="B71" s="24">
        <v>902</v>
      </c>
      <c r="C71" s="28" t="s">
        <v>23</v>
      </c>
      <c r="D71" s="18" t="s">
        <v>6</v>
      </c>
      <c r="E71" s="18" t="s">
        <v>73</v>
      </c>
      <c r="F71" s="18"/>
      <c r="G71" s="41">
        <f>G72</f>
        <v>864</v>
      </c>
    </row>
    <row r="72" spans="1:9" ht="30">
      <c r="A72" s="22" t="s">
        <v>40</v>
      </c>
      <c r="B72" s="24">
        <v>902</v>
      </c>
      <c r="C72" s="28" t="s">
        <v>23</v>
      </c>
      <c r="D72" s="18" t="s">
        <v>6</v>
      </c>
      <c r="E72" s="18" t="s">
        <v>73</v>
      </c>
      <c r="F72" s="18" t="s">
        <v>41</v>
      </c>
      <c r="G72" s="41">
        <v>864</v>
      </c>
      <c r="I72" s="71">
        <v>864000</v>
      </c>
    </row>
    <row r="73" spans="1:7" ht="30">
      <c r="A73" s="27" t="s">
        <v>82</v>
      </c>
      <c r="B73" s="24">
        <v>902</v>
      </c>
      <c r="C73" s="18" t="s">
        <v>23</v>
      </c>
      <c r="D73" s="18" t="s">
        <v>6</v>
      </c>
      <c r="E73" s="18" t="s">
        <v>61</v>
      </c>
      <c r="F73" s="18"/>
      <c r="G73" s="41">
        <f>G74</f>
        <v>60</v>
      </c>
    </row>
    <row r="74" spans="1:9" ht="15">
      <c r="A74" s="22" t="s">
        <v>98</v>
      </c>
      <c r="B74" s="24">
        <v>902</v>
      </c>
      <c r="C74" s="18" t="s">
        <v>23</v>
      </c>
      <c r="D74" s="18" t="s">
        <v>6</v>
      </c>
      <c r="E74" s="18" t="s">
        <v>61</v>
      </c>
      <c r="F74" s="18" t="s">
        <v>41</v>
      </c>
      <c r="G74" s="41">
        <v>60</v>
      </c>
      <c r="H74" s="11"/>
      <c r="I74" s="71">
        <v>60000</v>
      </c>
    </row>
    <row r="75" spans="1:7" ht="60">
      <c r="A75" s="75" t="s">
        <v>147</v>
      </c>
      <c r="B75" s="20">
        <v>902</v>
      </c>
      <c r="C75" s="21" t="s">
        <v>23</v>
      </c>
      <c r="D75" s="21" t="s">
        <v>6</v>
      </c>
      <c r="E75" s="21" t="s">
        <v>142</v>
      </c>
      <c r="F75" s="21"/>
      <c r="G75" s="60">
        <f>G76</f>
        <v>88321.4</v>
      </c>
    </row>
    <row r="76" spans="1:9" ht="30">
      <c r="A76" s="19" t="s">
        <v>146</v>
      </c>
      <c r="B76" s="20">
        <v>902</v>
      </c>
      <c r="C76" s="21" t="s">
        <v>23</v>
      </c>
      <c r="D76" s="21" t="s">
        <v>6</v>
      </c>
      <c r="E76" s="21" t="s">
        <v>142</v>
      </c>
      <c r="F76" s="21" t="s">
        <v>143</v>
      </c>
      <c r="G76" s="60">
        <v>88321.4</v>
      </c>
      <c r="H76" s="11"/>
      <c r="I76">
        <v>88321400</v>
      </c>
    </row>
    <row r="77" spans="1:9" ht="30">
      <c r="A77" s="75" t="s">
        <v>144</v>
      </c>
      <c r="B77" s="20">
        <v>902</v>
      </c>
      <c r="C77" s="21" t="s">
        <v>23</v>
      </c>
      <c r="D77" s="21" t="s">
        <v>6</v>
      </c>
      <c r="E77" s="21" t="s">
        <v>145</v>
      </c>
      <c r="F77" s="21"/>
      <c r="G77" s="60">
        <f>G78</f>
        <v>892.2</v>
      </c>
      <c r="I77" s="49">
        <v>892200</v>
      </c>
    </row>
    <row r="78" spans="1:9" ht="30">
      <c r="A78" s="19" t="s">
        <v>146</v>
      </c>
      <c r="B78" s="20">
        <v>902</v>
      </c>
      <c r="C78" s="21" t="s">
        <v>23</v>
      </c>
      <c r="D78" s="21" t="s">
        <v>6</v>
      </c>
      <c r="E78" s="21" t="s">
        <v>145</v>
      </c>
      <c r="F78" s="21" t="s">
        <v>143</v>
      </c>
      <c r="G78" s="60">
        <v>892.2</v>
      </c>
      <c r="H78" s="11"/>
      <c r="I78"/>
    </row>
    <row r="79" spans="1:9" s="11" customFormat="1" ht="15">
      <c r="A79" s="76" t="s">
        <v>25</v>
      </c>
      <c r="B79" s="63">
        <v>902</v>
      </c>
      <c r="C79" s="64" t="s">
        <v>23</v>
      </c>
      <c r="D79" s="64" t="s">
        <v>8</v>
      </c>
      <c r="E79" s="64"/>
      <c r="F79" s="64"/>
      <c r="G79" s="77">
        <v>288</v>
      </c>
      <c r="H79" s="12">
        <f>H80</f>
        <v>288</v>
      </c>
      <c r="I79" s="71"/>
    </row>
    <row r="80" spans="1:9" s="11" customFormat="1" ht="15">
      <c r="A80" s="75" t="s">
        <v>47</v>
      </c>
      <c r="B80" s="20">
        <v>902</v>
      </c>
      <c r="C80" s="21" t="s">
        <v>23</v>
      </c>
      <c r="D80" s="21" t="s">
        <v>8</v>
      </c>
      <c r="E80" s="21" t="s">
        <v>62</v>
      </c>
      <c r="F80" s="21"/>
      <c r="G80" s="60">
        <v>288</v>
      </c>
      <c r="H80" s="11">
        <f>G81</f>
        <v>288</v>
      </c>
      <c r="I80" s="71"/>
    </row>
    <row r="81" spans="1:9" s="11" customFormat="1" ht="30">
      <c r="A81" s="19" t="s">
        <v>108</v>
      </c>
      <c r="B81" s="20">
        <v>902</v>
      </c>
      <c r="C81" s="21" t="s">
        <v>23</v>
      </c>
      <c r="D81" s="21" t="s">
        <v>8</v>
      </c>
      <c r="E81" s="21" t="s">
        <v>62</v>
      </c>
      <c r="F81" s="21" t="s">
        <v>41</v>
      </c>
      <c r="G81" s="60">
        <v>288</v>
      </c>
      <c r="I81" s="71">
        <v>288000</v>
      </c>
    </row>
    <row r="82" spans="1:9" s="11" customFormat="1" ht="15">
      <c r="A82" s="76" t="s">
        <v>26</v>
      </c>
      <c r="B82" s="63">
        <v>902</v>
      </c>
      <c r="C82" s="64" t="s">
        <v>23</v>
      </c>
      <c r="D82" s="64" t="s">
        <v>9</v>
      </c>
      <c r="E82" s="69"/>
      <c r="F82" s="69"/>
      <c r="G82" s="77">
        <f>G83+G86+G88+G91</f>
        <v>6567.8</v>
      </c>
      <c r="H82" s="12">
        <f>SUM(H86:H93)</f>
        <v>3724.3</v>
      </c>
      <c r="I82" s="71"/>
    </row>
    <row r="83" spans="1:8" ht="18.75" customHeight="1">
      <c r="A83" s="27" t="s">
        <v>141</v>
      </c>
      <c r="B83" s="24">
        <v>902</v>
      </c>
      <c r="C83" s="18" t="s">
        <v>23</v>
      </c>
      <c r="D83" s="18" t="s">
        <v>9</v>
      </c>
      <c r="E83" s="18" t="s">
        <v>140</v>
      </c>
      <c r="F83" s="17"/>
      <c r="G83" s="41">
        <f>G84+G85</f>
        <v>1255</v>
      </c>
      <c r="H83">
        <f>G84</f>
        <v>300</v>
      </c>
    </row>
    <row r="84" spans="1:9" ht="15">
      <c r="A84" s="22" t="s">
        <v>98</v>
      </c>
      <c r="B84" s="24">
        <v>902</v>
      </c>
      <c r="C84" s="18" t="s">
        <v>23</v>
      </c>
      <c r="D84" s="18" t="s">
        <v>9</v>
      </c>
      <c r="E84" s="18" t="s">
        <v>140</v>
      </c>
      <c r="F84" s="18" t="s">
        <v>41</v>
      </c>
      <c r="G84" s="41">
        <v>300</v>
      </c>
      <c r="I84" s="71">
        <v>300000</v>
      </c>
    </row>
    <row r="85" spans="1:9" ht="15">
      <c r="A85" s="22" t="s">
        <v>92</v>
      </c>
      <c r="B85" s="24">
        <v>902</v>
      </c>
      <c r="C85" s="18" t="s">
        <v>23</v>
      </c>
      <c r="D85" s="18" t="s">
        <v>9</v>
      </c>
      <c r="E85" s="18" t="s">
        <v>140</v>
      </c>
      <c r="F85" s="18" t="s">
        <v>93</v>
      </c>
      <c r="G85" s="60">
        <v>955</v>
      </c>
      <c r="I85" s="73">
        <v>955000</v>
      </c>
    </row>
    <row r="86" spans="1:8" ht="18.75" customHeight="1">
      <c r="A86" s="27" t="s">
        <v>99</v>
      </c>
      <c r="B86" s="24">
        <v>902</v>
      </c>
      <c r="C86" s="18" t="s">
        <v>23</v>
      </c>
      <c r="D86" s="18" t="s">
        <v>9</v>
      </c>
      <c r="E86" s="18" t="s">
        <v>63</v>
      </c>
      <c r="F86" s="17"/>
      <c r="G86" s="41">
        <v>70</v>
      </c>
      <c r="H86">
        <f>G87</f>
        <v>70</v>
      </c>
    </row>
    <row r="87" spans="1:9" ht="15">
      <c r="A87" s="22" t="s">
        <v>98</v>
      </c>
      <c r="B87" s="24">
        <v>902</v>
      </c>
      <c r="C87" s="18" t="s">
        <v>23</v>
      </c>
      <c r="D87" s="18" t="s">
        <v>9</v>
      </c>
      <c r="E87" s="18" t="s">
        <v>63</v>
      </c>
      <c r="F87" s="18" t="s">
        <v>41</v>
      </c>
      <c r="G87" s="41">
        <v>70</v>
      </c>
      <c r="I87" s="71">
        <v>70000</v>
      </c>
    </row>
    <row r="88" spans="1:8" ht="30">
      <c r="A88" s="27" t="s">
        <v>27</v>
      </c>
      <c r="B88" s="24">
        <v>902</v>
      </c>
      <c r="C88" s="18" t="s">
        <v>23</v>
      </c>
      <c r="D88" s="18" t="s">
        <v>9</v>
      </c>
      <c r="E88" s="18" t="s">
        <v>64</v>
      </c>
      <c r="F88" s="18"/>
      <c r="G88" s="41">
        <f>G89+G90</f>
        <v>3252.3</v>
      </c>
      <c r="H88">
        <f>G89</f>
        <v>3246.3</v>
      </c>
    </row>
    <row r="89" spans="1:9" ht="15">
      <c r="A89" s="22" t="s">
        <v>98</v>
      </c>
      <c r="B89" s="24">
        <v>902</v>
      </c>
      <c r="C89" s="18" t="s">
        <v>23</v>
      </c>
      <c r="D89" s="18" t="s">
        <v>9</v>
      </c>
      <c r="E89" s="18" t="s">
        <v>64</v>
      </c>
      <c r="F89" s="18" t="s">
        <v>41</v>
      </c>
      <c r="G89" s="60">
        <v>3246.3</v>
      </c>
      <c r="I89" s="70">
        <v>856773.34</v>
      </c>
    </row>
    <row r="90" spans="1:9" ht="15">
      <c r="A90" s="22" t="s">
        <v>121</v>
      </c>
      <c r="B90" s="24">
        <v>902</v>
      </c>
      <c r="C90" s="18" t="s">
        <v>23</v>
      </c>
      <c r="D90" s="18" t="s">
        <v>9</v>
      </c>
      <c r="E90" s="18" t="s">
        <v>64</v>
      </c>
      <c r="F90" s="18" t="s">
        <v>120</v>
      </c>
      <c r="G90" s="41">
        <v>6</v>
      </c>
      <c r="I90" s="71">
        <v>6000</v>
      </c>
    </row>
    <row r="91" spans="1:9" ht="30">
      <c r="A91" s="27" t="s">
        <v>100</v>
      </c>
      <c r="B91" s="24">
        <v>902</v>
      </c>
      <c r="C91" s="18" t="s">
        <v>23</v>
      </c>
      <c r="D91" s="18" t="s">
        <v>9</v>
      </c>
      <c r="E91" s="18" t="s">
        <v>118</v>
      </c>
      <c r="F91" s="18"/>
      <c r="G91" s="41">
        <f>G92+G93</f>
        <v>1990.5</v>
      </c>
      <c r="H91">
        <f>G92</f>
        <v>408</v>
      </c>
      <c r="I91" s="71"/>
    </row>
    <row r="92" spans="1:9" ht="15">
      <c r="A92" s="22" t="s">
        <v>98</v>
      </c>
      <c r="B92" s="24">
        <v>902</v>
      </c>
      <c r="C92" s="18" t="s">
        <v>23</v>
      </c>
      <c r="D92" s="18" t="s">
        <v>9</v>
      </c>
      <c r="E92" s="18" t="s">
        <v>118</v>
      </c>
      <c r="F92" s="18" t="s">
        <v>41</v>
      </c>
      <c r="G92" s="41">
        <v>408</v>
      </c>
      <c r="I92" s="71"/>
    </row>
    <row r="93" spans="1:9" ht="60">
      <c r="A93" s="22" t="s">
        <v>151</v>
      </c>
      <c r="B93" s="24">
        <v>902</v>
      </c>
      <c r="C93" s="18" t="s">
        <v>23</v>
      </c>
      <c r="D93" s="18" t="s">
        <v>9</v>
      </c>
      <c r="E93" s="18" t="s">
        <v>118</v>
      </c>
      <c r="F93" s="18" t="s">
        <v>152</v>
      </c>
      <c r="G93" s="41">
        <v>1582.5</v>
      </c>
      <c r="I93" s="71">
        <v>1582503.34</v>
      </c>
    </row>
    <row r="94" spans="1:24" ht="21" customHeight="1">
      <c r="A94" s="23" t="s">
        <v>115</v>
      </c>
      <c r="B94" s="16">
        <v>902</v>
      </c>
      <c r="C94" s="17" t="s">
        <v>21</v>
      </c>
      <c r="D94" s="17"/>
      <c r="E94" s="17"/>
      <c r="F94" s="17"/>
      <c r="G94" s="39">
        <f>G95</f>
        <v>5580.6</v>
      </c>
      <c r="H94" s="12">
        <f>H95</f>
        <v>5580.6</v>
      </c>
      <c r="J94" s="49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1:24" ht="15">
      <c r="A95" s="25" t="s">
        <v>28</v>
      </c>
      <c r="B95" s="29">
        <v>902</v>
      </c>
      <c r="C95" s="26" t="s">
        <v>21</v>
      </c>
      <c r="D95" s="26" t="s">
        <v>6</v>
      </c>
      <c r="E95" s="17"/>
      <c r="F95" s="17"/>
      <c r="G95" s="40">
        <f>G96+G102+G108+G111+G115</f>
        <v>5580.6</v>
      </c>
      <c r="H95">
        <f>SUM(H96:H115)</f>
        <v>5580.6</v>
      </c>
      <c r="L95" s="31"/>
      <c r="M95" s="32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1:24" ht="30">
      <c r="A96" s="27" t="s">
        <v>29</v>
      </c>
      <c r="B96" s="24">
        <v>902</v>
      </c>
      <c r="C96" s="18" t="s">
        <v>21</v>
      </c>
      <c r="D96" s="18" t="s">
        <v>6</v>
      </c>
      <c r="E96" s="18" t="s">
        <v>65</v>
      </c>
      <c r="F96" s="18"/>
      <c r="G96" s="42">
        <f>G97+G98+G99+G100+G101</f>
        <v>3927.2000000000003</v>
      </c>
      <c r="H96">
        <f>SUM(G97:G101)</f>
        <v>3927.2000000000003</v>
      </c>
      <c r="L96" s="33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1:24" ht="15">
      <c r="A97" s="27" t="s">
        <v>102</v>
      </c>
      <c r="B97" s="24">
        <v>902</v>
      </c>
      <c r="C97" s="18" t="s">
        <v>21</v>
      </c>
      <c r="D97" s="18" t="s">
        <v>6</v>
      </c>
      <c r="E97" s="18" t="s">
        <v>65</v>
      </c>
      <c r="F97" s="18" t="s">
        <v>46</v>
      </c>
      <c r="G97" s="41">
        <v>2097.8</v>
      </c>
      <c r="I97" s="72">
        <v>1889618</v>
      </c>
      <c r="L97" s="34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1:24" ht="28.5" customHeight="1">
      <c r="A98" s="27" t="s">
        <v>101</v>
      </c>
      <c r="B98" s="24">
        <v>902</v>
      </c>
      <c r="C98" s="18" t="s">
        <v>21</v>
      </c>
      <c r="D98" s="18" t="s">
        <v>6</v>
      </c>
      <c r="E98" s="18" t="s">
        <v>65</v>
      </c>
      <c r="F98" s="18" t="s">
        <v>66</v>
      </c>
      <c r="G98" s="41">
        <v>728.4</v>
      </c>
      <c r="I98" s="72">
        <v>665541</v>
      </c>
      <c r="L98" s="34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1:24" ht="29.25" customHeight="1">
      <c r="A99" s="27" t="s">
        <v>71</v>
      </c>
      <c r="B99" s="24">
        <v>902</v>
      </c>
      <c r="C99" s="18" t="s">
        <v>21</v>
      </c>
      <c r="D99" s="18" t="s">
        <v>6</v>
      </c>
      <c r="E99" s="18" t="s">
        <v>65</v>
      </c>
      <c r="F99" s="18" t="s">
        <v>39</v>
      </c>
      <c r="G99" s="41">
        <v>83</v>
      </c>
      <c r="H99" s="78"/>
      <c r="I99" s="79">
        <v>83000</v>
      </c>
      <c r="L99" s="34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</row>
    <row r="100" spans="1:24" ht="15">
      <c r="A100" s="22" t="s">
        <v>98</v>
      </c>
      <c r="B100" s="24">
        <v>902</v>
      </c>
      <c r="C100" s="18" t="s">
        <v>21</v>
      </c>
      <c r="D100" s="18" t="s">
        <v>6</v>
      </c>
      <c r="E100" s="18" t="s">
        <v>65</v>
      </c>
      <c r="F100" s="18" t="s">
        <v>41</v>
      </c>
      <c r="G100" s="41">
        <v>782</v>
      </c>
      <c r="H100" s="78"/>
      <c r="I100" s="79">
        <v>702000</v>
      </c>
      <c r="L100" s="34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</row>
    <row r="101" spans="1:24" ht="15">
      <c r="A101" s="22" t="s">
        <v>92</v>
      </c>
      <c r="B101" s="24">
        <v>902</v>
      </c>
      <c r="C101" s="18" t="s">
        <v>21</v>
      </c>
      <c r="D101" s="18" t="s">
        <v>6</v>
      </c>
      <c r="E101" s="18" t="s">
        <v>65</v>
      </c>
      <c r="F101" s="18" t="s">
        <v>93</v>
      </c>
      <c r="G101" s="41">
        <v>236</v>
      </c>
      <c r="H101" s="78"/>
      <c r="I101" s="79">
        <v>236000</v>
      </c>
      <c r="L101" s="34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</row>
    <row r="102" spans="1:24" ht="17.25" customHeight="1">
      <c r="A102" s="27" t="s">
        <v>30</v>
      </c>
      <c r="B102" s="24">
        <v>902</v>
      </c>
      <c r="C102" s="18" t="s">
        <v>21</v>
      </c>
      <c r="D102" s="18" t="s">
        <v>6</v>
      </c>
      <c r="E102" s="18" t="s">
        <v>67</v>
      </c>
      <c r="F102" s="18"/>
      <c r="G102" s="41">
        <f>G103+G104+G105+G106+G107</f>
        <v>1260.7</v>
      </c>
      <c r="H102">
        <f>G103+G104+G105+G106+G107</f>
        <v>1260.7</v>
      </c>
      <c r="L102" s="34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</row>
    <row r="103" spans="1:24" ht="15">
      <c r="A103" s="27" t="s">
        <v>68</v>
      </c>
      <c r="B103" s="24">
        <v>902</v>
      </c>
      <c r="C103" s="18" t="s">
        <v>21</v>
      </c>
      <c r="D103" s="18" t="s">
        <v>6</v>
      </c>
      <c r="E103" s="18" t="s">
        <v>67</v>
      </c>
      <c r="F103" s="18" t="s">
        <v>46</v>
      </c>
      <c r="G103" s="41">
        <v>725.5</v>
      </c>
      <c r="I103" s="72">
        <v>656052.5</v>
      </c>
      <c r="L103" s="34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1:24" ht="48" customHeight="1">
      <c r="A104" s="27" t="s">
        <v>101</v>
      </c>
      <c r="B104" s="24">
        <v>902</v>
      </c>
      <c r="C104" s="18" t="s">
        <v>21</v>
      </c>
      <c r="D104" s="18" t="s">
        <v>6</v>
      </c>
      <c r="E104" s="18" t="s">
        <v>67</v>
      </c>
      <c r="F104" s="18" t="s">
        <v>66</v>
      </c>
      <c r="G104" s="41">
        <v>242.8</v>
      </c>
      <c r="I104" s="72">
        <v>221847</v>
      </c>
      <c r="L104" s="34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1:24" ht="30.75" customHeight="1">
      <c r="A105" s="27" t="s">
        <v>71</v>
      </c>
      <c r="B105" s="24">
        <v>902</v>
      </c>
      <c r="C105" s="18" t="s">
        <v>21</v>
      </c>
      <c r="D105" s="18" t="s">
        <v>6</v>
      </c>
      <c r="E105" s="18" t="s">
        <v>67</v>
      </c>
      <c r="F105" s="18" t="s">
        <v>39</v>
      </c>
      <c r="G105" s="41">
        <v>41</v>
      </c>
      <c r="H105" s="78"/>
      <c r="I105" s="79">
        <v>41000</v>
      </c>
      <c r="L105" s="34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</row>
    <row r="106" spans="1:24" ht="15">
      <c r="A106" s="22" t="s">
        <v>98</v>
      </c>
      <c r="B106" s="24">
        <v>902</v>
      </c>
      <c r="C106" s="18" t="s">
        <v>21</v>
      </c>
      <c r="D106" s="18" t="s">
        <v>6</v>
      </c>
      <c r="E106" s="18" t="s">
        <v>67</v>
      </c>
      <c r="F106" s="18" t="s">
        <v>41</v>
      </c>
      <c r="G106" s="41">
        <v>124.4</v>
      </c>
      <c r="H106" s="78"/>
      <c r="I106" s="79">
        <v>124400</v>
      </c>
      <c r="L106" s="34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</row>
    <row r="107" spans="1:24" ht="15">
      <c r="A107" s="22" t="s">
        <v>92</v>
      </c>
      <c r="B107" s="24">
        <v>902</v>
      </c>
      <c r="C107" s="18" t="s">
        <v>21</v>
      </c>
      <c r="D107" s="18" t="s">
        <v>6</v>
      </c>
      <c r="E107" s="18" t="s">
        <v>67</v>
      </c>
      <c r="F107" s="18" t="s">
        <v>93</v>
      </c>
      <c r="G107" s="41">
        <v>127</v>
      </c>
      <c r="H107" s="78"/>
      <c r="I107" s="79">
        <v>127000</v>
      </c>
      <c r="L107" s="34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</row>
    <row r="108" spans="1:24" ht="61.5" customHeight="1">
      <c r="A108" s="27" t="s">
        <v>103</v>
      </c>
      <c r="B108" s="24">
        <v>902</v>
      </c>
      <c r="C108" s="18" t="s">
        <v>21</v>
      </c>
      <c r="D108" s="18" t="s">
        <v>6</v>
      </c>
      <c r="E108" s="18" t="s">
        <v>79</v>
      </c>
      <c r="F108" s="18"/>
      <c r="G108" s="41">
        <f>G109+G110</f>
        <v>314.2</v>
      </c>
      <c r="H108">
        <f>G109+G110</f>
        <v>314.2</v>
      </c>
      <c r="L108" s="34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  <row r="109" spans="1:24" ht="15">
      <c r="A109" s="27" t="s">
        <v>102</v>
      </c>
      <c r="B109" s="24">
        <v>902</v>
      </c>
      <c r="C109" s="18" t="s">
        <v>21</v>
      </c>
      <c r="D109" s="18" t="s">
        <v>6</v>
      </c>
      <c r="E109" s="18" t="s">
        <v>79</v>
      </c>
      <c r="F109" s="18" t="s">
        <v>46</v>
      </c>
      <c r="G109" s="41">
        <v>314.2</v>
      </c>
      <c r="I109" s="72">
        <v>314158</v>
      </c>
      <c r="L109" s="34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1:24" ht="44.25" customHeight="1" hidden="1">
      <c r="A110" s="27" t="s">
        <v>101</v>
      </c>
      <c r="B110" s="24">
        <v>902</v>
      </c>
      <c r="C110" s="18" t="s">
        <v>21</v>
      </c>
      <c r="D110" s="18" t="s">
        <v>6</v>
      </c>
      <c r="E110" s="18" t="s">
        <v>79</v>
      </c>
      <c r="F110" s="18" t="s">
        <v>66</v>
      </c>
      <c r="G110" s="41"/>
      <c r="I110" s="72"/>
      <c r="L110" s="34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</row>
    <row r="111" spans="1:24" ht="15">
      <c r="A111" s="27" t="s">
        <v>81</v>
      </c>
      <c r="B111" s="24">
        <v>902</v>
      </c>
      <c r="C111" s="18" t="s">
        <v>21</v>
      </c>
      <c r="D111" s="18" t="s">
        <v>6</v>
      </c>
      <c r="E111" s="18" t="s">
        <v>80</v>
      </c>
      <c r="F111" s="18"/>
      <c r="G111" s="41">
        <f>G112+G113</f>
        <v>78.5</v>
      </c>
      <c r="H111">
        <f>G112+G113</f>
        <v>78.5</v>
      </c>
      <c r="I111" s="72"/>
      <c r="L111" s="34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</row>
    <row r="112" spans="1:24" ht="15">
      <c r="A112" s="27" t="s">
        <v>102</v>
      </c>
      <c r="B112" s="24">
        <v>902</v>
      </c>
      <c r="C112" s="18" t="s">
        <v>21</v>
      </c>
      <c r="D112" s="18" t="s">
        <v>6</v>
      </c>
      <c r="E112" s="18" t="s">
        <v>80</v>
      </c>
      <c r="F112" s="18" t="s">
        <v>46</v>
      </c>
      <c r="G112" s="41">
        <v>78.5</v>
      </c>
      <c r="I112" s="72">
        <v>78539.5</v>
      </c>
      <c r="L112" s="34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</row>
    <row r="113" spans="1:24" ht="45" hidden="1">
      <c r="A113" s="27" t="s">
        <v>101</v>
      </c>
      <c r="B113" s="24">
        <v>902</v>
      </c>
      <c r="C113" s="18" t="s">
        <v>21</v>
      </c>
      <c r="D113" s="18" t="s">
        <v>6</v>
      </c>
      <c r="E113" s="18" t="s">
        <v>80</v>
      </c>
      <c r="F113" s="18" t="s">
        <v>66</v>
      </c>
      <c r="G113" s="41"/>
      <c r="L113" s="34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</row>
    <row r="114" spans="1:24" ht="62.25" customHeight="1" hidden="1">
      <c r="A114" s="27" t="s">
        <v>113</v>
      </c>
      <c r="B114" s="24">
        <v>902</v>
      </c>
      <c r="C114" s="18" t="s">
        <v>21</v>
      </c>
      <c r="D114" s="18" t="s">
        <v>6</v>
      </c>
      <c r="E114" s="18" t="s">
        <v>112</v>
      </c>
      <c r="F114" s="18"/>
      <c r="G114" s="41">
        <f>G115</f>
        <v>0</v>
      </c>
      <c r="I114" s="71"/>
      <c r="L114" s="34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</row>
    <row r="115" spans="1:24" ht="15" hidden="1">
      <c r="A115" s="22" t="s">
        <v>98</v>
      </c>
      <c r="B115" s="24">
        <v>902</v>
      </c>
      <c r="C115" s="18" t="s">
        <v>21</v>
      </c>
      <c r="D115" s="18" t="s">
        <v>6</v>
      </c>
      <c r="E115" s="18" t="s">
        <v>112</v>
      </c>
      <c r="F115" s="18" t="s">
        <v>41</v>
      </c>
      <c r="G115" s="41"/>
      <c r="H115">
        <f>G115</f>
        <v>0</v>
      </c>
      <c r="I115" s="71">
        <v>20000</v>
      </c>
      <c r="L115" s="34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</row>
    <row r="116" spans="1:24" ht="21" customHeight="1">
      <c r="A116" s="23" t="s">
        <v>31</v>
      </c>
      <c r="B116" s="16">
        <v>902</v>
      </c>
      <c r="C116" s="17" t="s">
        <v>19</v>
      </c>
      <c r="D116" s="18"/>
      <c r="E116" s="18"/>
      <c r="F116" s="18"/>
      <c r="G116" s="39">
        <f>G117</f>
        <v>537.4</v>
      </c>
      <c r="H116" s="12">
        <f>G118</f>
        <v>537.4</v>
      </c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</row>
    <row r="117" spans="1:8" ht="15">
      <c r="A117" s="25" t="s">
        <v>48</v>
      </c>
      <c r="B117" s="29">
        <v>902</v>
      </c>
      <c r="C117" s="26" t="s">
        <v>19</v>
      </c>
      <c r="D117" s="26" t="s">
        <v>6</v>
      </c>
      <c r="E117" s="26"/>
      <c r="F117" s="26"/>
      <c r="G117" s="40">
        <f>G118</f>
        <v>537.4</v>
      </c>
      <c r="H117" s="11"/>
    </row>
    <row r="118" spans="1:8" ht="18" customHeight="1">
      <c r="A118" s="27" t="s">
        <v>105</v>
      </c>
      <c r="B118" s="24">
        <v>902</v>
      </c>
      <c r="C118" s="18" t="s">
        <v>19</v>
      </c>
      <c r="D118" s="18" t="s">
        <v>6</v>
      </c>
      <c r="E118" s="18" t="s">
        <v>70</v>
      </c>
      <c r="F118" s="18"/>
      <c r="G118" s="41">
        <f>G119</f>
        <v>537.4</v>
      </c>
      <c r="H118" s="11"/>
    </row>
    <row r="119" spans="1:9" ht="15">
      <c r="A119" s="22" t="s">
        <v>104</v>
      </c>
      <c r="B119" s="24">
        <v>902</v>
      </c>
      <c r="C119" s="18" t="s">
        <v>19</v>
      </c>
      <c r="D119" s="18" t="s">
        <v>6</v>
      </c>
      <c r="E119" s="18" t="s">
        <v>70</v>
      </c>
      <c r="F119" s="18" t="s">
        <v>119</v>
      </c>
      <c r="G119" s="41">
        <v>537.4</v>
      </c>
      <c r="H119" s="11"/>
      <c r="I119" s="71">
        <v>537443</v>
      </c>
    </row>
    <row r="120" spans="1:8" ht="20.25" customHeight="1">
      <c r="A120" s="23" t="s">
        <v>34</v>
      </c>
      <c r="B120" s="16">
        <v>902</v>
      </c>
      <c r="C120" s="17" t="s">
        <v>32</v>
      </c>
      <c r="D120" s="18"/>
      <c r="E120" s="18"/>
      <c r="F120" s="18"/>
      <c r="G120" s="39">
        <f>G121</f>
        <v>35</v>
      </c>
      <c r="H120" s="12">
        <f>G123</f>
        <v>35</v>
      </c>
    </row>
    <row r="121" spans="1:7" ht="15">
      <c r="A121" s="25" t="s">
        <v>111</v>
      </c>
      <c r="B121" s="29">
        <v>902</v>
      </c>
      <c r="C121" s="26" t="s">
        <v>32</v>
      </c>
      <c r="D121" s="26" t="s">
        <v>8</v>
      </c>
      <c r="E121" s="26"/>
      <c r="F121" s="26"/>
      <c r="G121" s="40">
        <f>G122</f>
        <v>35</v>
      </c>
    </row>
    <row r="122" spans="1:7" ht="30">
      <c r="A122" s="27" t="s">
        <v>35</v>
      </c>
      <c r="B122" s="24">
        <v>902</v>
      </c>
      <c r="C122" s="18" t="s">
        <v>32</v>
      </c>
      <c r="D122" s="18" t="s">
        <v>8</v>
      </c>
      <c r="E122" s="18" t="s">
        <v>69</v>
      </c>
      <c r="F122" s="26"/>
      <c r="G122" s="41">
        <f>G123</f>
        <v>35</v>
      </c>
    </row>
    <row r="123" spans="1:9" ht="15">
      <c r="A123" s="22" t="s">
        <v>98</v>
      </c>
      <c r="B123" s="24">
        <v>902</v>
      </c>
      <c r="C123" s="18" t="s">
        <v>32</v>
      </c>
      <c r="D123" s="18" t="s">
        <v>8</v>
      </c>
      <c r="E123" s="18" t="s">
        <v>69</v>
      </c>
      <c r="F123" s="18" t="s">
        <v>41</v>
      </c>
      <c r="G123" s="41">
        <v>35</v>
      </c>
      <c r="I123" s="71">
        <v>35000</v>
      </c>
    </row>
    <row r="124" spans="1:9" ht="20.25" customHeight="1">
      <c r="A124" s="23" t="s">
        <v>4</v>
      </c>
      <c r="B124" s="30"/>
      <c r="C124" s="18"/>
      <c r="D124" s="18"/>
      <c r="E124" s="18"/>
      <c r="F124" s="18"/>
      <c r="G124" s="55">
        <f>G10+G37+G43+G50+G69+G94+G116+G120</f>
        <v>112154.4</v>
      </c>
      <c r="H124" t="e">
        <f>H120+H116+H94+H69+H50+#REF!+H10+H37</f>
        <v>#REF!</v>
      </c>
      <c r="I124" s="49">
        <f>SUM(I13:I123)</f>
        <v>110343367</v>
      </c>
    </row>
    <row r="125" ht="12.75">
      <c r="F125" s="4"/>
    </row>
    <row r="126" ht="12.75">
      <c r="I126" s="58">
        <v>20129767</v>
      </c>
    </row>
    <row r="128" ht="12.75">
      <c r="I128" s="59">
        <f>I126-I124</f>
        <v>-90213600</v>
      </c>
    </row>
    <row r="130" ht="12.75">
      <c r="I130" s="49">
        <f>I124-J94</f>
        <v>110343367</v>
      </c>
    </row>
    <row r="131" ht="12.75">
      <c r="I131" s="49">
        <v>14661283</v>
      </c>
    </row>
    <row r="132" ht="12.75">
      <c r="I132" s="49">
        <f>I130-I131</f>
        <v>95682084</v>
      </c>
    </row>
    <row r="133" ht="12.75">
      <c r="I133" s="49">
        <f>I89+I53+I42+I41+I40+I34</f>
        <v>2976053.66</v>
      </c>
    </row>
    <row r="134" ht="12.75">
      <c r="I134" s="49">
        <v>2666725.66</v>
      </c>
    </row>
    <row r="135" ht="12.75">
      <c r="I135" s="49">
        <f>I133-I134</f>
        <v>309328</v>
      </c>
    </row>
  </sheetData>
  <sheetProtection/>
  <mergeCells count="2">
    <mergeCell ref="E4:G4"/>
    <mergeCell ref="A6:G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A53">
      <selection activeCell="G56" sqref="G56"/>
    </sheetView>
  </sheetViews>
  <sheetFormatPr defaultColWidth="9.00390625" defaultRowHeight="12.75"/>
  <cols>
    <col min="1" max="1" width="58.125" style="8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85" customWidth="1"/>
    <col min="8" max="8" width="9.875" style="0" hidden="1" customWidth="1"/>
    <col min="9" max="9" width="18.00390625" style="49" hidden="1" customWidth="1"/>
    <col min="10" max="10" width="11.75390625" style="0" bestFit="1" customWidth="1"/>
  </cols>
  <sheetData>
    <row r="1" spans="4:7" ht="12.75">
      <c r="D1" s="44"/>
      <c r="E1" s="44"/>
      <c r="F1" s="44"/>
      <c r="G1" s="83" t="s">
        <v>88</v>
      </c>
    </row>
    <row r="2" spans="1:10" ht="13.5" customHeight="1">
      <c r="A2" s="45"/>
      <c r="B2" s="45"/>
      <c r="C2" s="45"/>
      <c r="D2" s="45"/>
      <c r="E2" s="45"/>
      <c r="F2" s="45"/>
      <c r="G2" s="84" t="s">
        <v>154</v>
      </c>
      <c r="H2" s="6"/>
      <c r="I2" s="50"/>
      <c r="J2" s="6"/>
    </row>
    <row r="3" spans="1:10" ht="12.75" customHeight="1">
      <c r="A3" s="45"/>
      <c r="B3" s="45"/>
      <c r="C3" s="45"/>
      <c r="D3" s="45"/>
      <c r="E3" s="45"/>
      <c r="F3" s="45"/>
      <c r="G3" s="84" t="s">
        <v>116</v>
      </c>
      <c r="H3" s="6"/>
      <c r="I3" s="50"/>
      <c r="J3" s="6"/>
    </row>
    <row r="4" spans="1:10" ht="12.75" customHeight="1">
      <c r="A4" s="7"/>
      <c r="B4" s="7"/>
      <c r="C4" s="7"/>
      <c r="D4" s="7"/>
      <c r="E4" s="97" t="s">
        <v>155</v>
      </c>
      <c r="F4" s="97"/>
      <c r="G4" s="97"/>
      <c r="H4" s="7"/>
      <c r="I4" s="51"/>
      <c r="J4" s="7"/>
    </row>
    <row r="5" spans="4:6" ht="12.75">
      <c r="D5" s="1"/>
      <c r="E5" s="1"/>
      <c r="F5" s="1"/>
    </row>
    <row r="6" spans="1:10" ht="24.75" customHeight="1">
      <c r="A6" s="98" t="s">
        <v>122</v>
      </c>
      <c r="B6" s="98"/>
      <c r="C6" s="98"/>
      <c r="D6" s="98"/>
      <c r="E6" s="98"/>
      <c r="F6" s="98"/>
      <c r="G6" s="98"/>
      <c r="H6" s="43"/>
      <c r="I6" s="52"/>
      <c r="J6" s="43"/>
    </row>
    <row r="7" spans="1:7" ht="13.5" thickBot="1">
      <c r="A7" s="9"/>
      <c r="B7" s="3"/>
      <c r="C7" s="2"/>
      <c r="D7" s="2"/>
      <c r="E7" s="2"/>
      <c r="F7" s="2"/>
      <c r="G7" s="85" t="s">
        <v>91</v>
      </c>
    </row>
    <row r="8" spans="1:8" ht="101.25" customHeight="1" thickBot="1">
      <c r="A8" s="10" t="s">
        <v>0</v>
      </c>
      <c r="B8" s="46" t="s">
        <v>117</v>
      </c>
      <c r="C8" s="47" t="s">
        <v>1</v>
      </c>
      <c r="D8" s="46" t="s">
        <v>2</v>
      </c>
      <c r="E8" s="46" t="s">
        <v>3</v>
      </c>
      <c r="F8" s="46" t="s">
        <v>89</v>
      </c>
      <c r="G8" s="86" t="s">
        <v>90</v>
      </c>
      <c r="H8" s="5"/>
    </row>
    <row r="9" spans="1:7" ht="33.75" customHeight="1">
      <c r="A9" s="13" t="s">
        <v>106</v>
      </c>
      <c r="B9" s="14">
        <v>902</v>
      </c>
      <c r="C9" s="15"/>
      <c r="D9" s="15"/>
      <c r="E9" s="15"/>
      <c r="F9" s="15"/>
      <c r="G9" s="87"/>
    </row>
    <row r="10" spans="1:9" ht="21.75" customHeight="1">
      <c r="A10" s="61" t="s">
        <v>5</v>
      </c>
      <c r="B10" s="16">
        <v>902</v>
      </c>
      <c r="C10" s="17" t="s">
        <v>6</v>
      </c>
      <c r="D10" s="18"/>
      <c r="E10" s="18"/>
      <c r="F10" s="18"/>
      <c r="G10" s="88">
        <f>G11+G15+G30+G27</f>
        <v>5457.7</v>
      </c>
      <c r="H10" s="12">
        <f>H11+H15+H30</f>
        <v>4618.7</v>
      </c>
      <c r="I10" s="53">
        <v>3930000</v>
      </c>
    </row>
    <row r="11" spans="1:9" ht="31.5" customHeight="1">
      <c r="A11" s="62" t="s">
        <v>7</v>
      </c>
      <c r="B11" s="63">
        <v>902</v>
      </c>
      <c r="C11" s="64" t="s">
        <v>6</v>
      </c>
      <c r="D11" s="64" t="s">
        <v>8</v>
      </c>
      <c r="E11" s="64"/>
      <c r="F11" s="64"/>
      <c r="G11" s="89">
        <f>G12</f>
        <v>1273.6</v>
      </c>
      <c r="H11">
        <f>G13+G14</f>
        <v>1273.6</v>
      </c>
      <c r="I11" s="49">
        <f>SUM(I13:I26)</f>
        <v>3930000</v>
      </c>
    </row>
    <row r="12" spans="1:9" ht="19.5" customHeight="1">
      <c r="A12" s="19" t="s">
        <v>36</v>
      </c>
      <c r="B12" s="20">
        <v>902</v>
      </c>
      <c r="C12" s="21" t="s">
        <v>6</v>
      </c>
      <c r="D12" s="21" t="s">
        <v>8</v>
      </c>
      <c r="E12" s="21" t="s">
        <v>51</v>
      </c>
      <c r="F12" s="21"/>
      <c r="G12" s="90">
        <f>G13+G14</f>
        <v>1273.6</v>
      </c>
      <c r="I12" s="54">
        <f>I10-I11</f>
        <v>0</v>
      </c>
    </row>
    <row r="13" spans="1:9" ht="19.5" customHeight="1">
      <c r="A13" s="65" t="s">
        <v>114</v>
      </c>
      <c r="B13" s="20">
        <v>902</v>
      </c>
      <c r="C13" s="21" t="s">
        <v>6</v>
      </c>
      <c r="D13" s="21" t="s">
        <v>8</v>
      </c>
      <c r="E13" s="21" t="s">
        <v>51</v>
      </c>
      <c r="F13" s="21" t="s">
        <v>37</v>
      </c>
      <c r="G13" s="90">
        <v>978.2</v>
      </c>
      <c r="I13" s="71">
        <v>978188</v>
      </c>
    </row>
    <row r="14" spans="1:9" ht="45">
      <c r="A14" s="19" t="s">
        <v>94</v>
      </c>
      <c r="B14" s="20">
        <v>902</v>
      </c>
      <c r="C14" s="21" t="s">
        <v>6</v>
      </c>
      <c r="D14" s="21" t="s">
        <v>8</v>
      </c>
      <c r="E14" s="21" t="s">
        <v>53</v>
      </c>
      <c r="F14" s="21" t="s">
        <v>54</v>
      </c>
      <c r="G14" s="90">
        <v>295.4</v>
      </c>
      <c r="I14" s="71">
        <v>295413</v>
      </c>
    </row>
    <row r="15" spans="1:8" ht="58.5" customHeight="1">
      <c r="A15" s="62" t="s">
        <v>10</v>
      </c>
      <c r="B15" s="63">
        <v>902</v>
      </c>
      <c r="C15" s="64" t="s">
        <v>6</v>
      </c>
      <c r="D15" s="64" t="s">
        <v>11</v>
      </c>
      <c r="E15" s="64"/>
      <c r="F15" s="64"/>
      <c r="G15" s="89">
        <f>G16+G23+G25</f>
        <v>2656.4</v>
      </c>
      <c r="H15">
        <f>G17+G19+G20+G21+G22+G24+G26</f>
        <v>2634.4</v>
      </c>
    </row>
    <row r="16" spans="1:7" ht="34.5" customHeight="1">
      <c r="A16" s="19" t="s">
        <v>38</v>
      </c>
      <c r="B16" s="20">
        <v>902</v>
      </c>
      <c r="C16" s="21" t="s">
        <v>6</v>
      </c>
      <c r="D16" s="21" t="s">
        <v>11</v>
      </c>
      <c r="E16" s="21" t="s">
        <v>55</v>
      </c>
      <c r="F16" s="21"/>
      <c r="G16" s="90">
        <f>SUM(G17:G22)</f>
        <v>2554.4</v>
      </c>
    </row>
    <row r="17" spans="1:9" ht="15">
      <c r="A17" s="65" t="s">
        <v>114</v>
      </c>
      <c r="B17" s="20">
        <v>902</v>
      </c>
      <c r="C17" s="21" t="s">
        <v>6</v>
      </c>
      <c r="D17" s="21" t="s">
        <v>11</v>
      </c>
      <c r="E17" s="21" t="s">
        <v>55</v>
      </c>
      <c r="F17" s="21" t="s">
        <v>37</v>
      </c>
      <c r="G17" s="90">
        <v>1516.4</v>
      </c>
      <c r="I17" s="71">
        <v>1516436</v>
      </c>
    </row>
    <row r="18" spans="1:9" ht="45.75" customHeight="1">
      <c r="A18" s="19" t="s">
        <v>134</v>
      </c>
      <c r="B18" s="20">
        <v>902</v>
      </c>
      <c r="C18" s="21" t="s">
        <v>6</v>
      </c>
      <c r="D18" s="21" t="s">
        <v>11</v>
      </c>
      <c r="E18" s="21" t="s">
        <v>55</v>
      </c>
      <c r="F18" s="21" t="s">
        <v>133</v>
      </c>
      <c r="G18" s="90">
        <v>22</v>
      </c>
      <c r="I18" s="71">
        <v>22000</v>
      </c>
    </row>
    <row r="19" spans="1:9" ht="48.75" customHeight="1">
      <c r="A19" s="19" t="s">
        <v>94</v>
      </c>
      <c r="B19" s="20">
        <v>902</v>
      </c>
      <c r="C19" s="21" t="s">
        <v>6</v>
      </c>
      <c r="D19" s="21" t="s">
        <v>11</v>
      </c>
      <c r="E19" s="21" t="s">
        <v>55</v>
      </c>
      <c r="F19" s="21" t="s">
        <v>54</v>
      </c>
      <c r="G19" s="90">
        <v>458</v>
      </c>
      <c r="I19" s="71">
        <v>457963</v>
      </c>
    </row>
    <row r="20" spans="1:9" ht="33.75" customHeight="1">
      <c r="A20" s="19" t="s">
        <v>71</v>
      </c>
      <c r="B20" s="20">
        <v>902</v>
      </c>
      <c r="C20" s="21" t="s">
        <v>6</v>
      </c>
      <c r="D20" s="21" t="s">
        <v>11</v>
      </c>
      <c r="E20" s="21" t="s">
        <v>55</v>
      </c>
      <c r="F20" s="21" t="s">
        <v>39</v>
      </c>
      <c r="G20" s="90">
        <v>262</v>
      </c>
      <c r="I20" s="71">
        <v>262000</v>
      </c>
    </row>
    <row r="21" spans="1:9" ht="15">
      <c r="A21" s="19" t="s">
        <v>98</v>
      </c>
      <c r="B21" s="20">
        <v>902</v>
      </c>
      <c r="C21" s="21" t="s">
        <v>6</v>
      </c>
      <c r="D21" s="21" t="s">
        <v>11</v>
      </c>
      <c r="E21" s="21" t="s">
        <v>55</v>
      </c>
      <c r="F21" s="21" t="s">
        <v>41</v>
      </c>
      <c r="G21" s="90">
        <v>176</v>
      </c>
      <c r="I21" s="71">
        <v>176000</v>
      </c>
    </row>
    <row r="22" spans="1:9" ht="15">
      <c r="A22" s="19" t="s">
        <v>92</v>
      </c>
      <c r="B22" s="20">
        <v>902</v>
      </c>
      <c r="C22" s="21" t="s">
        <v>6</v>
      </c>
      <c r="D22" s="21" t="s">
        <v>11</v>
      </c>
      <c r="E22" s="21" t="s">
        <v>55</v>
      </c>
      <c r="F22" s="21" t="s">
        <v>93</v>
      </c>
      <c r="G22" s="90">
        <v>120</v>
      </c>
      <c r="I22" s="71">
        <v>120000</v>
      </c>
    </row>
    <row r="23" spans="1:7" ht="60">
      <c r="A23" s="19" t="s">
        <v>107</v>
      </c>
      <c r="B23" s="20">
        <v>902</v>
      </c>
      <c r="C23" s="21" t="s">
        <v>6</v>
      </c>
      <c r="D23" s="21" t="s">
        <v>11</v>
      </c>
      <c r="E23" s="21" t="s">
        <v>56</v>
      </c>
      <c r="F23" s="21"/>
      <c r="G23" s="90">
        <v>2</v>
      </c>
    </row>
    <row r="24" spans="1:9" ht="15">
      <c r="A24" s="19" t="s">
        <v>98</v>
      </c>
      <c r="B24" s="20">
        <v>902</v>
      </c>
      <c r="C24" s="21" t="s">
        <v>6</v>
      </c>
      <c r="D24" s="21" t="s">
        <v>11</v>
      </c>
      <c r="E24" s="21" t="s">
        <v>56</v>
      </c>
      <c r="F24" s="21" t="s">
        <v>41</v>
      </c>
      <c r="G24" s="90">
        <v>2</v>
      </c>
      <c r="I24" s="71">
        <v>2000</v>
      </c>
    </row>
    <row r="25" spans="1:9" ht="45">
      <c r="A25" s="19" t="s">
        <v>49</v>
      </c>
      <c r="B25" s="20">
        <v>902</v>
      </c>
      <c r="C25" s="21" t="s">
        <v>6</v>
      </c>
      <c r="D25" s="21" t="s">
        <v>11</v>
      </c>
      <c r="E25" s="21" t="s">
        <v>60</v>
      </c>
      <c r="F25" s="21"/>
      <c r="G25" s="90">
        <f>G26</f>
        <v>100</v>
      </c>
      <c r="I25" s="71"/>
    </row>
    <row r="26" spans="1:9" ht="45">
      <c r="A26" s="19" t="s">
        <v>49</v>
      </c>
      <c r="B26" s="20">
        <v>902</v>
      </c>
      <c r="C26" s="21" t="s">
        <v>6</v>
      </c>
      <c r="D26" s="21" t="s">
        <v>11</v>
      </c>
      <c r="E26" s="21" t="s">
        <v>60</v>
      </c>
      <c r="F26" s="21" t="s">
        <v>50</v>
      </c>
      <c r="G26" s="90">
        <v>100</v>
      </c>
      <c r="I26" s="71">
        <v>100000</v>
      </c>
    </row>
    <row r="27" spans="1:14" ht="21.75" customHeight="1">
      <c r="A27" s="62" t="s">
        <v>161</v>
      </c>
      <c r="B27" s="63">
        <v>902</v>
      </c>
      <c r="C27" s="64" t="s">
        <v>6</v>
      </c>
      <c r="D27" s="64" t="s">
        <v>162</v>
      </c>
      <c r="E27" s="64"/>
      <c r="F27" s="64"/>
      <c r="G27" s="89">
        <f>G28</f>
        <v>306.2</v>
      </c>
      <c r="H27" s="80">
        <v>237.5</v>
      </c>
      <c r="I27" s="81" t="s">
        <v>163</v>
      </c>
      <c r="L27" s="82"/>
      <c r="M27" s="82"/>
      <c r="N27" s="82"/>
    </row>
    <row r="28" spans="1:14" ht="33" customHeight="1">
      <c r="A28" s="19" t="s">
        <v>164</v>
      </c>
      <c r="B28" s="20">
        <v>902</v>
      </c>
      <c r="C28" s="21" t="s">
        <v>6</v>
      </c>
      <c r="D28" s="21" t="s">
        <v>162</v>
      </c>
      <c r="E28" s="21" t="s">
        <v>165</v>
      </c>
      <c r="F28" s="21"/>
      <c r="G28" s="90">
        <f>G29</f>
        <v>306.2</v>
      </c>
      <c r="I28" s="81" t="s">
        <v>163</v>
      </c>
      <c r="L28" s="82"/>
      <c r="M28" s="82"/>
      <c r="N28" s="82"/>
    </row>
    <row r="29" spans="1:14" ht="24.75" customHeight="1">
      <c r="A29" s="19" t="s">
        <v>166</v>
      </c>
      <c r="B29" s="20">
        <v>902</v>
      </c>
      <c r="C29" s="21" t="s">
        <v>6</v>
      </c>
      <c r="D29" s="21" t="s">
        <v>162</v>
      </c>
      <c r="E29" s="21" t="s">
        <v>165</v>
      </c>
      <c r="F29" s="21" t="s">
        <v>167</v>
      </c>
      <c r="G29" s="90">
        <v>306.2</v>
      </c>
      <c r="I29" s="81" t="s">
        <v>163</v>
      </c>
      <c r="L29" s="82"/>
      <c r="M29" s="82"/>
      <c r="N29" s="82"/>
    </row>
    <row r="30" spans="1:8" ht="14.25" customHeight="1">
      <c r="A30" s="62" t="s">
        <v>12</v>
      </c>
      <c r="B30" s="63">
        <v>902</v>
      </c>
      <c r="C30" s="64" t="s">
        <v>6</v>
      </c>
      <c r="D30" s="64" t="s">
        <v>33</v>
      </c>
      <c r="E30" s="64"/>
      <c r="F30" s="64"/>
      <c r="G30" s="89">
        <f>G33+G31</f>
        <v>1221.5</v>
      </c>
      <c r="H30">
        <f>G34+G35+G36+G37</f>
        <v>710.7</v>
      </c>
    </row>
    <row r="31" spans="1:7" ht="30" customHeight="1">
      <c r="A31" s="19" t="s">
        <v>135</v>
      </c>
      <c r="B31" s="20">
        <v>902</v>
      </c>
      <c r="C31" s="21" t="s">
        <v>6</v>
      </c>
      <c r="D31" s="21" t="s">
        <v>33</v>
      </c>
      <c r="E31" s="21" t="s">
        <v>136</v>
      </c>
      <c r="F31" s="21"/>
      <c r="G31" s="90">
        <f>G32</f>
        <v>10</v>
      </c>
    </row>
    <row r="32" spans="1:9" ht="45">
      <c r="A32" s="19" t="s">
        <v>83</v>
      </c>
      <c r="B32" s="20">
        <v>902</v>
      </c>
      <c r="C32" s="21" t="s">
        <v>6</v>
      </c>
      <c r="D32" s="21" t="s">
        <v>33</v>
      </c>
      <c r="E32" s="21" t="s">
        <v>136</v>
      </c>
      <c r="F32" s="21" t="s">
        <v>41</v>
      </c>
      <c r="G32" s="90">
        <v>10</v>
      </c>
      <c r="H32" s="11"/>
      <c r="I32" s="71">
        <v>10000</v>
      </c>
    </row>
    <row r="33" spans="1:9" ht="30" customHeight="1">
      <c r="A33" s="19" t="s">
        <v>14</v>
      </c>
      <c r="B33" s="20">
        <v>902</v>
      </c>
      <c r="C33" s="21" t="s">
        <v>6</v>
      </c>
      <c r="D33" s="21" t="s">
        <v>33</v>
      </c>
      <c r="E33" s="21" t="s">
        <v>57</v>
      </c>
      <c r="F33" s="21"/>
      <c r="G33" s="90">
        <f>SUM(G34:G39)</f>
        <v>1211.5</v>
      </c>
      <c r="I33" s="71"/>
    </row>
    <row r="34" spans="1:9" ht="45">
      <c r="A34" s="19" t="s">
        <v>83</v>
      </c>
      <c r="B34" s="20">
        <v>902</v>
      </c>
      <c r="C34" s="21" t="s">
        <v>6</v>
      </c>
      <c r="D34" s="21" t="s">
        <v>33</v>
      </c>
      <c r="E34" s="21" t="s">
        <v>57</v>
      </c>
      <c r="F34" s="21" t="s">
        <v>39</v>
      </c>
      <c r="G34" s="90">
        <v>10</v>
      </c>
      <c r="H34" s="11"/>
      <c r="I34" s="71">
        <v>10000</v>
      </c>
    </row>
    <row r="35" spans="1:10" ht="15">
      <c r="A35" s="19" t="s">
        <v>98</v>
      </c>
      <c r="B35" s="20">
        <v>902</v>
      </c>
      <c r="C35" s="21" t="s">
        <v>6</v>
      </c>
      <c r="D35" s="21" t="s">
        <v>33</v>
      </c>
      <c r="E35" s="21" t="s">
        <v>57</v>
      </c>
      <c r="F35" s="21" t="s">
        <v>41</v>
      </c>
      <c r="G35" s="90">
        <v>653</v>
      </c>
      <c r="H35" s="11"/>
      <c r="I35" s="71">
        <v>653000</v>
      </c>
      <c r="J35" s="57"/>
    </row>
    <row r="36" spans="1:9" ht="15">
      <c r="A36" s="19" t="s">
        <v>92</v>
      </c>
      <c r="B36" s="20">
        <v>902</v>
      </c>
      <c r="C36" s="21" t="s">
        <v>6</v>
      </c>
      <c r="D36" s="21" t="s">
        <v>33</v>
      </c>
      <c r="E36" s="21" t="s">
        <v>57</v>
      </c>
      <c r="F36" s="21" t="s">
        <v>93</v>
      </c>
      <c r="G36" s="90">
        <v>35</v>
      </c>
      <c r="H36" s="11"/>
      <c r="I36" s="71">
        <v>35000</v>
      </c>
    </row>
    <row r="37" spans="1:9" ht="14.25" customHeight="1">
      <c r="A37" s="19" t="s">
        <v>45</v>
      </c>
      <c r="B37" s="20">
        <v>902</v>
      </c>
      <c r="C37" s="21" t="s">
        <v>6</v>
      </c>
      <c r="D37" s="21" t="s">
        <v>33</v>
      </c>
      <c r="E37" s="21" t="s">
        <v>57</v>
      </c>
      <c r="F37" s="21" t="s">
        <v>42</v>
      </c>
      <c r="G37" s="90">
        <v>12.7</v>
      </c>
      <c r="H37" s="11"/>
      <c r="I37" s="70">
        <v>12700</v>
      </c>
    </row>
    <row r="38" spans="1:9" ht="14.25" customHeight="1">
      <c r="A38" s="19" t="s">
        <v>139</v>
      </c>
      <c r="B38" s="20">
        <v>902</v>
      </c>
      <c r="C38" s="21" t="s">
        <v>6</v>
      </c>
      <c r="D38" s="21" t="s">
        <v>33</v>
      </c>
      <c r="E38" s="21" t="s">
        <v>57</v>
      </c>
      <c r="F38" s="21" t="s">
        <v>120</v>
      </c>
      <c r="G38" s="90">
        <v>0.8</v>
      </c>
      <c r="H38" s="11"/>
      <c r="I38" s="71">
        <v>820</v>
      </c>
    </row>
    <row r="39" spans="1:9" ht="14.25" customHeight="1">
      <c r="A39" s="19" t="s">
        <v>137</v>
      </c>
      <c r="B39" s="20">
        <v>902</v>
      </c>
      <c r="C39" s="21" t="s">
        <v>6</v>
      </c>
      <c r="D39" s="21" t="s">
        <v>33</v>
      </c>
      <c r="E39" s="21" t="s">
        <v>57</v>
      </c>
      <c r="F39" s="21" t="s">
        <v>138</v>
      </c>
      <c r="G39" s="90">
        <v>500</v>
      </c>
      <c r="H39" s="11"/>
      <c r="I39" s="71">
        <v>300000</v>
      </c>
    </row>
    <row r="40" spans="1:8" ht="21" customHeight="1">
      <c r="A40" s="66" t="s">
        <v>15</v>
      </c>
      <c r="B40" s="67">
        <v>902</v>
      </c>
      <c r="C40" s="68" t="s">
        <v>8</v>
      </c>
      <c r="D40" s="21"/>
      <c r="E40" s="21"/>
      <c r="F40" s="21"/>
      <c r="G40" s="88">
        <f>G41</f>
        <v>395.20000000000005</v>
      </c>
      <c r="H40" s="12">
        <f>G43+G44</f>
        <v>390.6</v>
      </c>
    </row>
    <row r="41" spans="1:8" ht="15">
      <c r="A41" s="62" t="s">
        <v>16</v>
      </c>
      <c r="B41" s="63">
        <v>902</v>
      </c>
      <c r="C41" s="64" t="s">
        <v>8</v>
      </c>
      <c r="D41" s="64" t="s">
        <v>9</v>
      </c>
      <c r="E41" s="69"/>
      <c r="F41" s="69"/>
      <c r="G41" s="89">
        <f>G42</f>
        <v>395.20000000000005</v>
      </c>
      <c r="H41" s="11"/>
    </row>
    <row r="42" spans="1:8" ht="30">
      <c r="A42" s="19" t="s">
        <v>17</v>
      </c>
      <c r="B42" s="20">
        <v>902</v>
      </c>
      <c r="C42" s="21" t="s">
        <v>8</v>
      </c>
      <c r="D42" s="21" t="s">
        <v>9</v>
      </c>
      <c r="E42" s="21" t="s">
        <v>58</v>
      </c>
      <c r="F42" s="21"/>
      <c r="G42" s="90">
        <f>G43+G44+G45</f>
        <v>395.20000000000005</v>
      </c>
      <c r="H42" s="11"/>
    </row>
    <row r="43" spans="1:9" ht="15">
      <c r="A43" s="19" t="s">
        <v>52</v>
      </c>
      <c r="B43" s="20">
        <v>902</v>
      </c>
      <c r="C43" s="21" t="s">
        <v>8</v>
      </c>
      <c r="D43" s="21" t="s">
        <v>9</v>
      </c>
      <c r="E43" s="21" t="s">
        <v>58</v>
      </c>
      <c r="F43" s="21" t="s">
        <v>37</v>
      </c>
      <c r="G43" s="90">
        <v>300</v>
      </c>
      <c r="H43" s="11"/>
      <c r="I43" s="70">
        <v>300024</v>
      </c>
    </row>
    <row r="44" spans="1:10" ht="45">
      <c r="A44" s="19" t="s">
        <v>94</v>
      </c>
      <c r="B44" s="20">
        <v>902</v>
      </c>
      <c r="C44" s="21" t="s">
        <v>8</v>
      </c>
      <c r="D44" s="21" t="s">
        <v>9</v>
      </c>
      <c r="E44" s="21" t="s">
        <v>58</v>
      </c>
      <c r="F44" s="21" t="s">
        <v>54</v>
      </c>
      <c r="G44" s="90">
        <v>90.6</v>
      </c>
      <c r="H44" s="11"/>
      <c r="I44" s="70">
        <v>90607.25</v>
      </c>
      <c r="J44" s="49"/>
    </row>
    <row r="45" spans="1:9" ht="43.5" customHeight="1">
      <c r="A45" s="19" t="s">
        <v>134</v>
      </c>
      <c r="B45" s="20">
        <v>902</v>
      </c>
      <c r="C45" s="21" t="s">
        <v>8</v>
      </c>
      <c r="D45" s="21" t="s">
        <v>9</v>
      </c>
      <c r="E45" s="21" t="s">
        <v>58</v>
      </c>
      <c r="F45" s="21" t="s">
        <v>133</v>
      </c>
      <c r="G45" s="90">
        <v>4.6</v>
      </c>
      <c r="H45" s="11"/>
      <c r="I45" s="70">
        <v>4568.75</v>
      </c>
    </row>
    <row r="46" spans="1:8" ht="28.5">
      <c r="A46" s="66" t="s">
        <v>18</v>
      </c>
      <c r="B46" s="67">
        <v>902</v>
      </c>
      <c r="C46" s="68" t="s">
        <v>9</v>
      </c>
      <c r="D46" s="21"/>
      <c r="E46" s="21"/>
      <c r="F46" s="21"/>
      <c r="G46" s="88">
        <f>G47+G50</f>
        <v>401</v>
      </c>
      <c r="H46" s="12">
        <f>H50</f>
        <v>400</v>
      </c>
    </row>
    <row r="47" spans="1:8" ht="45" customHeight="1">
      <c r="A47" s="62" t="s">
        <v>123</v>
      </c>
      <c r="B47" s="63">
        <v>902</v>
      </c>
      <c r="C47" s="64" t="s">
        <v>9</v>
      </c>
      <c r="D47" s="64" t="s">
        <v>44</v>
      </c>
      <c r="E47" s="64"/>
      <c r="F47" s="64"/>
      <c r="G47" s="89">
        <v>1</v>
      </c>
      <c r="H47" s="11">
        <f>G48</f>
        <v>1</v>
      </c>
    </row>
    <row r="48" spans="1:8" ht="23.25" customHeight="1">
      <c r="A48" s="19" t="s">
        <v>124</v>
      </c>
      <c r="B48" s="20">
        <v>902</v>
      </c>
      <c r="C48" s="21" t="s">
        <v>9</v>
      </c>
      <c r="D48" s="21" t="s">
        <v>44</v>
      </c>
      <c r="E48" s="21" t="s">
        <v>125</v>
      </c>
      <c r="F48" s="21"/>
      <c r="G48" s="90">
        <v>1</v>
      </c>
      <c r="H48" s="11"/>
    </row>
    <row r="49" spans="1:10" ht="15" customHeight="1">
      <c r="A49" s="22" t="s">
        <v>126</v>
      </c>
      <c r="B49" s="16">
        <v>902</v>
      </c>
      <c r="C49" s="18" t="s">
        <v>9</v>
      </c>
      <c r="D49" s="18" t="s">
        <v>44</v>
      </c>
      <c r="E49" s="21" t="s">
        <v>125</v>
      </c>
      <c r="F49" s="21" t="s">
        <v>127</v>
      </c>
      <c r="G49" s="90">
        <v>1</v>
      </c>
      <c r="H49" s="11"/>
      <c r="I49" s="71">
        <v>1000</v>
      </c>
      <c r="J49" s="11"/>
    </row>
    <row r="50" spans="1:10" ht="27" customHeight="1">
      <c r="A50" s="62" t="s">
        <v>109</v>
      </c>
      <c r="B50" s="63">
        <v>902</v>
      </c>
      <c r="C50" s="64" t="s">
        <v>9</v>
      </c>
      <c r="D50" s="64" t="s">
        <v>13</v>
      </c>
      <c r="E50" s="64"/>
      <c r="F50" s="64"/>
      <c r="G50" s="89">
        <f>G51</f>
        <v>400</v>
      </c>
      <c r="H50" s="11">
        <f>G51</f>
        <v>400</v>
      </c>
      <c r="I50" s="71"/>
      <c r="J50" s="11"/>
    </row>
    <row r="51" spans="1:10" ht="39.75" customHeight="1">
      <c r="A51" s="19" t="s">
        <v>43</v>
      </c>
      <c r="B51" s="20">
        <v>902</v>
      </c>
      <c r="C51" s="21" t="s">
        <v>9</v>
      </c>
      <c r="D51" s="21" t="s">
        <v>13</v>
      </c>
      <c r="E51" s="21" t="s">
        <v>59</v>
      </c>
      <c r="F51" s="21"/>
      <c r="G51" s="90">
        <v>400</v>
      </c>
      <c r="H51" s="11"/>
      <c r="I51" s="71"/>
      <c r="J51" s="11"/>
    </row>
    <row r="52" spans="1:10" ht="15" customHeight="1">
      <c r="A52" s="22" t="s">
        <v>98</v>
      </c>
      <c r="B52" s="16">
        <v>902</v>
      </c>
      <c r="C52" s="18" t="s">
        <v>9</v>
      </c>
      <c r="D52" s="18" t="s">
        <v>13</v>
      </c>
      <c r="E52" s="21" t="s">
        <v>59</v>
      </c>
      <c r="F52" s="21" t="s">
        <v>41</v>
      </c>
      <c r="G52" s="90">
        <v>400</v>
      </c>
      <c r="H52" s="11"/>
      <c r="I52" s="71">
        <v>200000</v>
      </c>
      <c r="J52" s="11"/>
    </row>
    <row r="53" spans="1:8" ht="18.75" customHeight="1">
      <c r="A53" s="23" t="s">
        <v>20</v>
      </c>
      <c r="B53" s="16">
        <v>902</v>
      </c>
      <c r="C53" s="17" t="s">
        <v>11</v>
      </c>
      <c r="D53" s="18"/>
      <c r="E53" s="18"/>
      <c r="F53" s="18"/>
      <c r="G53" s="88">
        <f>G54+G70</f>
        <v>9900.699999999999</v>
      </c>
      <c r="H53" s="12">
        <f>H54+H70</f>
        <v>9900.699999999999</v>
      </c>
    </row>
    <row r="54" spans="1:8" ht="17.25" customHeight="1">
      <c r="A54" s="62" t="s">
        <v>110</v>
      </c>
      <c r="B54" s="63">
        <v>902</v>
      </c>
      <c r="C54" s="64" t="s">
        <v>11</v>
      </c>
      <c r="D54" s="64" t="s">
        <v>44</v>
      </c>
      <c r="E54" s="69"/>
      <c r="F54" s="69"/>
      <c r="G54" s="89">
        <f>G55+G57+G60+G64+G62+G66+G68-0.1</f>
        <v>9470.699999999999</v>
      </c>
      <c r="H54">
        <f>G54</f>
        <v>9470.699999999999</v>
      </c>
    </row>
    <row r="55" spans="1:7" ht="30">
      <c r="A55" s="19" t="s">
        <v>74</v>
      </c>
      <c r="B55" s="20">
        <v>902</v>
      </c>
      <c r="C55" s="21" t="s">
        <v>11</v>
      </c>
      <c r="D55" s="21" t="s">
        <v>44</v>
      </c>
      <c r="E55" s="21" t="s">
        <v>78</v>
      </c>
      <c r="F55" s="21"/>
      <c r="G55" s="90">
        <f>G56</f>
        <v>3011.4</v>
      </c>
    </row>
    <row r="56" spans="1:9" ht="30">
      <c r="A56" s="19" t="s">
        <v>40</v>
      </c>
      <c r="B56" s="20">
        <v>902</v>
      </c>
      <c r="C56" s="21" t="s">
        <v>11</v>
      </c>
      <c r="D56" s="21" t="s">
        <v>44</v>
      </c>
      <c r="E56" s="21" t="s">
        <v>78</v>
      </c>
      <c r="F56" s="21" t="s">
        <v>41</v>
      </c>
      <c r="G56" s="90">
        <v>3011.4</v>
      </c>
      <c r="I56" s="70">
        <v>1711380.32</v>
      </c>
    </row>
    <row r="57" spans="1:7" ht="30">
      <c r="A57" s="19" t="s">
        <v>95</v>
      </c>
      <c r="B57" s="20">
        <v>902</v>
      </c>
      <c r="C57" s="21" t="s">
        <v>11</v>
      </c>
      <c r="D57" s="21" t="s">
        <v>44</v>
      </c>
      <c r="E57" s="21" t="s">
        <v>77</v>
      </c>
      <c r="F57" s="21"/>
      <c r="G57" s="90">
        <f>G58+G59</f>
        <v>1200</v>
      </c>
    </row>
    <row r="58" spans="1:9" ht="15">
      <c r="A58" s="19" t="s">
        <v>98</v>
      </c>
      <c r="B58" s="20">
        <v>902</v>
      </c>
      <c r="C58" s="21" t="s">
        <v>11</v>
      </c>
      <c r="D58" s="21" t="s">
        <v>44</v>
      </c>
      <c r="E58" s="21" t="s">
        <v>77</v>
      </c>
      <c r="F58" s="21" t="s">
        <v>41</v>
      </c>
      <c r="G58" s="90">
        <v>1154.3</v>
      </c>
      <c r="I58" s="71">
        <v>1000000</v>
      </c>
    </row>
    <row r="59" spans="1:9" ht="15">
      <c r="A59" s="19" t="s">
        <v>150</v>
      </c>
      <c r="B59" s="20">
        <v>902</v>
      </c>
      <c r="C59" s="21" t="s">
        <v>11</v>
      </c>
      <c r="D59" s="21" t="s">
        <v>44</v>
      </c>
      <c r="E59" s="21" t="s">
        <v>77</v>
      </c>
      <c r="F59" s="21" t="s">
        <v>93</v>
      </c>
      <c r="G59" s="90">
        <v>45.7</v>
      </c>
      <c r="I59" s="71">
        <v>1000000</v>
      </c>
    </row>
    <row r="60" spans="1:9" ht="27.75" customHeight="1">
      <c r="A60" s="27" t="s">
        <v>132</v>
      </c>
      <c r="B60" s="24">
        <v>902</v>
      </c>
      <c r="C60" s="21" t="s">
        <v>11</v>
      </c>
      <c r="D60" s="21" t="s">
        <v>44</v>
      </c>
      <c r="E60" s="18" t="s">
        <v>118</v>
      </c>
      <c r="F60" s="18"/>
      <c r="G60" s="90">
        <f>G61</f>
        <v>468.8</v>
      </c>
      <c r="H60" s="11"/>
      <c r="I60" s="71"/>
    </row>
    <row r="61" spans="1:9" ht="57.75" customHeight="1">
      <c r="A61" s="22" t="s">
        <v>151</v>
      </c>
      <c r="B61" s="24">
        <v>902</v>
      </c>
      <c r="C61" s="21" t="s">
        <v>11</v>
      </c>
      <c r="D61" s="21" t="s">
        <v>44</v>
      </c>
      <c r="E61" s="18" t="s">
        <v>118</v>
      </c>
      <c r="F61" s="18" t="s">
        <v>152</v>
      </c>
      <c r="G61" s="90">
        <v>468.8</v>
      </c>
      <c r="H61" s="11"/>
      <c r="I61" s="71">
        <v>876791</v>
      </c>
    </row>
    <row r="62" spans="1:8" ht="29.25" customHeight="1">
      <c r="A62" s="19" t="s">
        <v>128</v>
      </c>
      <c r="B62" s="20">
        <v>902</v>
      </c>
      <c r="C62" s="21" t="s">
        <v>11</v>
      </c>
      <c r="D62" s="21" t="s">
        <v>44</v>
      </c>
      <c r="E62" s="21" t="s">
        <v>129</v>
      </c>
      <c r="F62" s="21"/>
      <c r="G62" s="90">
        <f>G63</f>
        <v>858.8</v>
      </c>
      <c r="H62" s="11"/>
    </row>
    <row r="63" spans="1:8" ht="16.5" customHeight="1">
      <c r="A63" s="19" t="s">
        <v>98</v>
      </c>
      <c r="B63" s="20">
        <v>902</v>
      </c>
      <c r="C63" s="21" t="s">
        <v>11</v>
      </c>
      <c r="D63" s="21" t="s">
        <v>44</v>
      </c>
      <c r="E63" s="21" t="s">
        <v>129</v>
      </c>
      <c r="F63" s="21" t="s">
        <v>41</v>
      </c>
      <c r="G63" s="90">
        <v>858.8</v>
      </c>
      <c r="H63" s="11"/>
    </row>
    <row r="64" spans="1:8" ht="43.5" customHeight="1">
      <c r="A64" s="19" t="s">
        <v>130</v>
      </c>
      <c r="B64" s="20">
        <v>902</v>
      </c>
      <c r="C64" s="21" t="s">
        <v>11</v>
      </c>
      <c r="D64" s="21" t="s">
        <v>44</v>
      </c>
      <c r="E64" s="21" t="s">
        <v>131</v>
      </c>
      <c r="F64" s="21"/>
      <c r="G64" s="90">
        <f>G65</f>
        <v>831.8</v>
      </c>
      <c r="H64" s="11"/>
    </row>
    <row r="65" spans="1:8" ht="16.5" customHeight="1">
      <c r="A65" s="19" t="s">
        <v>98</v>
      </c>
      <c r="B65" s="20">
        <v>902</v>
      </c>
      <c r="C65" s="21" t="s">
        <v>11</v>
      </c>
      <c r="D65" s="21" t="s">
        <v>44</v>
      </c>
      <c r="E65" s="21" t="s">
        <v>131</v>
      </c>
      <c r="F65" s="21" t="s">
        <v>41</v>
      </c>
      <c r="G65" s="90">
        <v>831.8</v>
      </c>
      <c r="H65" s="11"/>
    </row>
    <row r="66" spans="1:8" ht="31.5" customHeight="1">
      <c r="A66" s="27" t="s">
        <v>156</v>
      </c>
      <c r="B66" s="20">
        <v>902</v>
      </c>
      <c r="C66" s="21" t="s">
        <v>11</v>
      </c>
      <c r="D66" s="21" t="s">
        <v>44</v>
      </c>
      <c r="E66" s="18" t="s">
        <v>159</v>
      </c>
      <c r="F66" s="21"/>
      <c r="G66" s="90">
        <f>G67</f>
        <v>3000</v>
      </c>
      <c r="H66" s="11"/>
    </row>
    <row r="67" spans="1:9" ht="15">
      <c r="A67" s="22" t="s">
        <v>98</v>
      </c>
      <c r="B67" s="24">
        <v>902</v>
      </c>
      <c r="C67" s="21" t="s">
        <v>11</v>
      </c>
      <c r="D67" s="21" t="s">
        <v>44</v>
      </c>
      <c r="E67" s="18" t="s">
        <v>159</v>
      </c>
      <c r="F67" s="18" t="s">
        <v>41</v>
      </c>
      <c r="G67" s="90">
        <v>3000</v>
      </c>
      <c r="I67"/>
    </row>
    <row r="68" spans="1:9" ht="30">
      <c r="A68" s="27" t="s">
        <v>157</v>
      </c>
      <c r="B68" s="24">
        <v>902</v>
      </c>
      <c r="C68" s="21" t="s">
        <v>11</v>
      </c>
      <c r="D68" s="21" t="s">
        <v>44</v>
      </c>
      <c r="E68" s="18" t="s">
        <v>158</v>
      </c>
      <c r="F68" s="18"/>
      <c r="G68" s="90">
        <v>100</v>
      </c>
      <c r="H68">
        <f>G69</f>
        <v>100</v>
      </c>
      <c r="I68"/>
    </row>
    <row r="69" spans="1:9" ht="15">
      <c r="A69" s="22" t="s">
        <v>98</v>
      </c>
      <c r="B69" s="24">
        <v>902</v>
      </c>
      <c r="C69" s="21" t="s">
        <v>11</v>
      </c>
      <c r="D69" s="21" t="s">
        <v>44</v>
      </c>
      <c r="E69" s="18" t="s">
        <v>158</v>
      </c>
      <c r="F69" s="18" t="s">
        <v>41</v>
      </c>
      <c r="G69" s="90">
        <v>100</v>
      </c>
      <c r="I69"/>
    </row>
    <row r="70" spans="1:8" ht="23.25" customHeight="1">
      <c r="A70" s="62" t="s">
        <v>96</v>
      </c>
      <c r="B70" s="63">
        <v>902</v>
      </c>
      <c r="C70" s="64" t="s">
        <v>11</v>
      </c>
      <c r="D70" s="64" t="s">
        <v>75</v>
      </c>
      <c r="E70" s="64"/>
      <c r="F70" s="64"/>
      <c r="G70" s="89">
        <f>G71</f>
        <v>430</v>
      </c>
      <c r="H70">
        <f>G72</f>
        <v>430</v>
      </c>
    </row>
    <row r="71" spans="1:7" ht="18.75" customHeight="1">
      <c r="A71" s="22" t="s">
        <v>97</v>
      </c>
      <c r="B71" s="24">
        <v>902</v>
      </c>
      <c r="C71" s="18" t="s">
        <v>11</v>
      </c>
      <c r="D71" s="18" t="s">
        <v>75</v>
      </c>
      <c r="E71" s="18" t="s">
        <v>76</v>
      </c>
      <c r="F71" s="17"/>
      <c r="G71" s="90">
        <f>G72</f>
        <v>430</v>
      </c>
    </row>
    <row r="72" spans="1:9" ht="19.5" customHeight="1">
      <c r="A72" s="22" t="s">
        <v>98</v>
      </c>
      <c r="B72" s="24">
        <v>902</v>
      </c>
      <c r="C72" s="18" t="s">
        <v>11</v>
      </c>
      <c r="D72" s="18" t="s">
        <v>75</v>
      </c>
      <c r="E72" s="18" t="s">
        <v>76</v>
      </c>
      <c r="F72" s="18" t="s">
        <v>41</v>
      </c>
      <c r="G72" s="90">
        <v>430</v>
      </c>
      <c r="I72" s="71">
        <v>280000</v>
      </c>
    </row>
    <row r="73" spans="1:9" ht="18.75" customHeight="1">
      <c r="A73" s="23" t="s">
        <v>22</v>
      </c>
      <c r="B73" s="16">
        <v>902</v>
      </c>
      <c r="C73" s="17" t="s">
        <v>23</v>
      </c>
      <c r="D73" s="18"/>
      <c r="E73" s="18"/>
      <c r="F73" s="18"/>
      <c r="G73" s="88">
        <f>G74+G86+G89</f>
        <v>242342.1</v>
      </c>
      <c r="H73" s="12">
        <f>H74+H86+H89</f>
        <v>4489.2</v>
      </c>
      <c r="I73" s="71"/>
    </row>
    <row r="74" spans="1:8" ht="15">
      <c r="A74" s="25" t="s">
        <v>24</v>
      </c>
      <c r="B74" s="16">
        <v>902</v>
      </c>
      <c r="C74" s="26" t="s">
        <v>23</v>
      </c>
      <c r="D74" s="26" t="s">
        <v>6</v>
      </c>
      <c r="E74" s="26"/>
      <c r="F74" s="17"/>
      <c r="G74" s="89">
        <f>G77+G79+G82+G84+G75</f>
        <v>236053.4</v>
      </c>
      <c r="H74">
        <f>G78+G80</f>
        <v>1044</v>
      </c>
    </row>
    <row r="75" spans="1:9" ht="30" customHeight="1">
      <c r="A75" s="19" t="s">
        <v>160</v>
      </c>
      <c r="B75" s="20">
        <v>902</v>
      </c>
      <c r="C75" s="18" t="s">
        <v>23</v>
      </c>
      <c r="D75" s="18" t="s">
        <v>6</v>
      </c>
      <c r="E75" s="21" t="s">
        <v>136</v>
      </c>
      <c r="F75" s="21"/>
      <c r="G75" s="90">
        <f>G76</f>
        <v>2.5</v>
      </c>
      <c r="I75"/>
    </row>
    <row r="76" spans="1:9" ht="15">
      <c r="A76" s="19" t="s">
        <v>98</v>
      </c>
      <c r="B76" s="20">
        <v>902</v>
      </c>
      <c r="C76" s="18" t="s">
        <v>23</v>
      </c>
      <c r="D76" s="18" t="s">
        <v>6</v>
      </c>
      <c r="E76" s="21" t="s">
        <v>136</v>
      </c>
      <c r="F76" s="21" t="s">
        <v>41</v>
      </c>
      <c r="G76" s="90">
        <v>2.5</v>
      </c>
      <c r="H76" s="11"/>
      <c r="I76"/>
    </row>
    <row r="77" spans="1:7" ht="30">
      <c r="A77" s="27" t="s">
        <v>72</v>
      </c>
      <c r="B77" s="24">
        <v>902</v>
      </c>
      <c r="C77" s="28" t="s">
        <v>23</v>
      </c>
      <c r="D77" s="18" t="s">
        <v>6</v>
      </c>
      <c r="E77" s="18" t="s">
        <v>73</v>
      </c>
      <c r="F77" s="18"/>
      <c r="G77" s="90">
        <f>G78</f>
        <v>864</v>
      </c>
    </row>
    <row r="78" spans="1:9" ht="30">
      <c r="A78" s="22" t="s">
        <v>40</v>
      </c>
      <c r="B78" s="24">
        <v>902</v>
      </c>
      <c r="C78" s="28" t="s">
        <v>23</v>
      </c>
      <c r="D78" s="18" t="s">
        <v>6</v>
      </c>
      <c r="E78" s="18" t="s">
        <v>73</v>
      </c>
      <c r="F78" s="18" t="s">
        <v>41</v>
      </c>
      <c r="G78" s="90">
        <v>864</v>
      </c>
      <c r="I78" s="71">
        <v>864000</v>
      </c>
    </row>
    <row r="79" spans="1:7" ht="30">
      <c r="A79" s="27" t="s">
        <v>82</v>
      </c>
      <c r="B79" s="24">
        <v>902</v>
      </c>
      <c r="C79" s="18" t="s">
        <v>23</v>
      </c>
      <c r="D79" s="18" t="s">
        <v>6</v>
      </c>
      <c r="E79" s="18" t="s">
        <v>61</v>
      </c>
      <c r="F79" s="18"/>
      <c r="G79" s="90">
        <f>G80+G81</f>
        <v>186.9</v>
      </c>
    </row>
    <row r="80" spans="1:9" ht="15">
      <c r="A80" s="22" t="s">
        <v>98</v>
      </c>
      <c r="B80" s="24">
        <v>902</v>
      </c>
      <c r="C80" s="18" t="s">
        <v>23</v>
      </c>
      <c r="D80" s="18" t="s">
        <v>6</v>
      </c>
      <c r="E80" s="18" t="s">
        <v>61</v>
      </c>
      <c r="F80" s="18" t="s">
        <v>41</v>
      </c>
      <c r="G80" s="90">
        <v>180</v>
      </c>
      <c r="H80" s="11"/>
      <c r="I80" s="71">
        <v>60000</v>
      </c>
    </row>
    <row r="81" spans="1:9" ht="15">
      <c r="A81" s="19" t="s">
        <v>150</v>
      </c>
      <c r="B81" s="20">
        <v>902</v>
      </c>
      <c r="C81" s="18" t="s">
        <v>23</v>
      </c>
      <c r="D81" s="18" t="s">
        <v>6</v>
      </c>
      <c r="E81" s="18" t="s">
        <v>61</v>
      </c>
      <c r="F81" s="21" t="s">
        <v>93</v>
      </c>
      <c r="G81" s="90">
        <v>6.9</v>
      </c>
      <c r="I81" s="71">
        <v>1000000</v>
      </c>
    </row>
    <row r="82" spans="1:7" ht="60">
      <c r="A82" s="75" t="s">
        <v>147</v>
      </c>
      <c r="B82" s="20">
        <v>902</v>
      </c>
      <c r="C82" s="21" t="s">
        <v>23</v>
      </c>
      <c r="D82" s="21" t="s">
        <v>6</v>
      </c>
      <c r="E82" s="21" t="s">
        <v>142</v>
      </c>
      <c r="F82" s="21"/>
      <c r="G82" s="90">
        <f>G83</f>
        <v>232650</v>
      </c>
    </row>
    <row r="83" spans="1:9" ht="30">
      <c r="A83" s="19" t="s">
        <v>146</v>
      </c>
      <c r="B83" s="20">
        <v>902</v>
      </c>
      <c r="C83" s="21" t="s">
        <v>23</v>
      </c>
      <c r="D83" s="21" t="s">
        <v>6</v>
      </c>
      <c r="E83" s="21" t="s">
        <v>142</v>
      </c>
      <c r="F83" s="21" t="s">
        <v>143</v>
      </c>
      <c r="G83" s="90">
        <v>232650</v>
      </c>
      <c r="H83" s="11"/>
      <c r="I83">
        <v>88321400</v>
      </c>
    </row>
    <row r="84" spans="1:9" ht="30">
      <c r="A84" s="75" t="s">
        <v>144</v>
      </c>
      <c r="B84" s="20">
        <v>902</v>
      </c>
      <c r="C84" s="21" t="s">
        <v>23</v>
      </c>
      <c r="D84" s="21" t="s">
        <v>6</v>
      </c>
      <c r="E84" s="21" t="s">
        <v>145</v>
      </c>
      <c r="F84" s="21"/>
      <c r="G84" s="90">
        <f>G85</f>
        <v>2350</v>
      </c>
      <c r="I84" s="49">
        <v>892200</v>
      </c>
    </row>
    <row r="85" spans="1:9" ht="30">
      <c r="A85" s="19" t="s">
        <v>146</v>
      </c>
      <c r="B85" s="20">
        <v>902</v>
      </c>
      <c r="C85" s="21" t="s">
        <v>23</v>
      </c>
      <c r="D85" s="21" t="s">
        <v>6</v>
      </c>
      <c r="E85" s="21" t="s">
        <v>145</v>
      </c>
      <c r="F85" s="21" t="s">
        <v>143</v>
      </c>
      <c r="G85" s="90">
        <v>2350</v>
      </c>
      <c r="H85" s="11"/>
      <c r="I85"/>
    </row>
    <row r="86" spans="1:9" s="11" customFormat="1" ht="15">
      <c r="A86" s="76" t="s">
        <v>25</v>
      </c>
      <c r="B86" s="63">
        <v>902</v>
      </c>
      <c r="C86" s="64" t="s">
        <v>23</v>
      </c>
      <c r="D86" s="64" t="s">
        <v>8</v>
      </c>
      <c r="E86" s="64"/>
      <c r="F86" s="64"/>
      <c r="G86" s="89">
        <v>288</v>
      </c>
      <c r="H86" s="12">
        <f>H87</f>
        <v>288</v>
      </c>
      <c r="I86" s="71"/>
    </row>
    <row r="87" spans="1:9" s="11" customFormat="1" ht="15">
      <c r="A87" s="75" t="s">
        <v>47</v>
      </c>
      <c r="B87" s="20">
        <v>902</v>
      </c>
      <c r="C87" s="21" t="s">
        <v>23</v>
      </c>
      <c r="D87" s="21" t="s">
        <v>8</v>
      </c>
      <c r="E87" s="21" t="s">
        <v>62</v>
      </c>
      <c r="F87" s="21"/>
      <c r="G87" s="90">
        <v>288</v>
      </c>
      <c r="H87" s="11">
        <f>G88</f>
        <v>288</v>
      </c>
      <c r="I87" s="71"/>
    </row>
    <row r="88" spans="1:9" s="11" customFormat="1" ht="30">
      <c r="A88" s="19" t="s">
        <v>108</v>
      </c>
      <c r="B88" s="20">
        <v>902</v>
      </c>
      <c r="C88" s="21" t="s">
        <v>23</v>
      </c>
      <c r="D88" s="21" t="s">
        <v>8</v>
      </c>
      <c r="E88" s="21" t="s">
        <v>62</v>
      </c>
      <c r="F88" s="21" t="s">
        <v>41</v>
      </c>
      <c r="G88" s="90">
        <v>288</v>
      </c>
      <c r="I88" s="71">
        <v>288000</v>
      </c>
    </row>
    <row r="89" spans="1:9" s="11" customFormat="1" ht="15">
      <c r="A89" s="76" t="s">
        <v>26</v>
      </c>
      <c r="B89" s="63">
        <v>902</v>
      </c>
      <c r="C89" s="64" t="s">
        <v>23</v>
      </c>
      <c r="D89" s="64" t="s">
        <v>9</v>
      </c>
      <c r="E89" s="69"/>
      <c r="F89" s="69"/>
      <c r="G89" s="89">
        <f>G90+G93+G95+G98</f>
        <v>6000.7</v>
      </c>
      <c r="H89" s="12">
        <f>SUM(H93:H100)</f>
        <v>3157.2</v>
      </c>
      <c r="I89" s="71"/>
    </row>
    <row r="90" spans="1:8" ht="18.75" customHeight="1">
      <c r="A90" s="27" t="s">
        <v>141</v>
      </c>
      <c r="B90" s="24">
        <v>902</v>
      </c>
      <c r="C90" s="18" t="s">
        <v>23</v>
      </c>
      <c r="D90" s="18" t="s">
        <v>9</v>
      </c>
      <c r="E90" s="18" t="s">
        <v>140</v>
      </c>
      <c r="F90" s="17"/>
      <c r="G90" s="90">
        <f>G91+G92</f>
        <v>1255</v>
      </c>
      <c r="H90">
        <f>G91</f>
        <v>300</v>
      </c>
    </row>
    <row r="91" spans="1:9" ht="15">
      <c r="A91" s="22" t="s">
        <v>98</v>
      </c>
      <c r="B91" s="24">
        <v>902</v>
      </c>
      <c r="C91" s="18" t="s">
        <v>23</v>
      </c>
      <c r="D91" s="18" t="s">
        <v>9</v>
      </c>
      <c r="E91" s="18" t="s">
        <v>140</v>
      </c>
      <c r="F91" s="18" t="s">
        <v>41</v>
      </c>
      <c r="G91" s="90">
        <v>300</v>
      </c>
      <c r="I91" s="71">
        <v>300000</v>
      </c>
    </row>
    <row r="92" spans="1:9" ht="15">
      <c r="A92" s="22" t="s">
        <v>92</v>
      </c>
      <c r="B92" s="24">
        <v>902</v>
      </c>
      <c r="C92" s="18" t="s">
        <v>23</v>
      </c>
      <c r="D92" s="18" t="s">
        <v>9</v>
      </c>
      <c r="E92" s="18" t="s">
        <v>140</v>
      </c>
      <c r="F92" s="18" t="s">
        <v>93</v>
      </c>
      <c r="G92" s="90">
        <v>955</v>
      </c>
      <c r="I92" s="73">
        <v>955000</v>
      </c>
    </row>
    <row r="93" spans="1:8" ht="18.75" customHeight="1">
      <c r="A93" s="27" t="s">
        <v>99</v>
      </c>
      <c r="B93" s="24">
        <v>902</v>
      </c>
      <c r="C93" s="18" t="s">
        <v>23</v>
      </c>
      <c r="D93" s="18" t="s">
        <v>9</v>
      </c>
      <c r="E93" s="18" t="s">
        <v>63</v>
      </c>
      <c r="F93" s="17"/>
      <c r="G93" s="90">
        <v>70</v>
      </c>
      <c r="H93">
        <f>G94</f>
        <v>70</v>
      </c>
    </row>
    <row r="94" spans="1:9" ht="15">
      <c r="A94" s="22" t="s">
        <v>98</v>
      </c>
      <c r="B94" s="24">
        <v>902</v>
      </c>
      <c r="C94" s="18" t="s">
        <v>23</v>
      </c>
      <c r="D94" s="18" t="s">
        <v>9</v>
      </c>
      <c r="E94" s="18" t="s">
        <v>63</v>
      </c>
      <c r="F94" s="18" t="s">
        <v>41</v>
      </c>
      <c r="G94" s="90">
        <v>70</v>
      </c>
      <c r="I94" s="71">
        <v>70000</v>
      </c>
    </row>
    <row r="95" spans="1:8" ht="30">
      <c r="A95" s="27" t="s">
        <v>27</v>
      </c>
      <c r="B95" s="24">
        <v>902</v>
      </c>
      <c r="C95" s="18" t="s">
        <v>23</v>
      </c>
      <c r="D95" s="18" t="s">
        <v>9</v>
      </c>
      <c r="E95" s="18" t="s">
        <v>64</v>
      </c>
      <c r="F95" s="18"/>
      <c r="G95" s="90">
        <f>G96+G97</f>
        <v>2685.2</v>
      </c>
      <c r="H95">
        <f>G96</f>
        <v>2679.2</v>
      </c>
    </row>
    <row r="96" spans="1:9" ht="15">
      <c r="A96" s="22" t="s">
        <v>98</v>
      </c>
      <c r="B96" s="24">
        <v>902</v>
      </c>
      <c r="C96" s="18" t="s">
        <v>23</v>
      </c>
      <c r="D96" s="18" t="s">
        <v>9</v>
      </c>
      <c r="E96" s="18" t="s">
        <v>64</v>
      </c>
      <c r="F96" s="18" t="s">
        <v>41</v>
      </c>
      <c r="G96" s="90">
        <v>2679.2</v>
      </c>
      <c r="I96" s="70">
        <v>856773.34</v>
      </c>
    </row>
    <row r="97" spans="1:9" ht="15">
      <c r="A97" s="22" t="s">
        <v>121</v>
      </c>
      <c r="B97" s="24">
        <v>902</v>
      </c>
      <c r="C97" s="18" t="s">
        <v>23</v>
      </c>
      <c r="D97" s="18" t="s">
        <v>9</v>
      </c>
      <c r="E97" s="18" t="s">
        <v>64</v>
      </c>
      <c r="F97" s="18" t="s">
        <v>120</v>
      </c>
      <c r="G97" s="90">
        <v>6</v>
      </c>
      <c r="I97" s="71">
        <v>6000</v>
      </c>
    </row>
    <row r="98" spans="1:9" ht="30">
      <c r="A98" s="27" t="s">
        <v>100</v>
      </c>
      <c r="B98" s="24">
        <v>902</v>
      </c>
      <c r="C98" s="18" t="s">
        <v>23</v>
      </c>
      <c r="D98" s="18" t="s">
        <v>9</v>
      </c>
      <c r="E98" s="18" t="s">
        <v>118</v>
      </c>
      <c r="F98" s="18"/>
      <c r="G98" s="90">
        <f>G99+G100</f>
        <v>1990.5</v>
      </c>
      <c r="H98">
        <f>G99</f>
        <v>408</v>
      </c>
      <c r="I98" s="71"/>
    </row>
    <row r="99" spans="1:9" ht="15">
      <c r="A99" s="22" t="s">
        <v>98</v>
      </c>
      <c r="B99" s="24">
        <v>902</v>
      </c>
      <c r="C99" s="18" t="s">
        <v>23</v>
      </c>
      <c r="D99" s="18" t="s">
        <v>9</v>
      </c>
      <c r="E99" s="18" t="s">
        <v>118</v>
      </c>
      <c r="F99" s="18" t="s">
        <v>41</v>
      </c>
      <c r="G99" s="90">
        <v>408</v>
      </c>
      <c r="I99" s="71"/>
    </row>
    <row r="100" spans="1:9" ht="60">
      <c r="A100" s="22" t="s">
        <v>151</v>
      </c>
      <c r="B100" s="24">
        <v>902</v>
      </c>
      <c r="C100" s="18" t="s">
        <v>23</v>
      </c>
      <c r="D100" s="18" t="s">
        <v>9</v>
      </c>
      <c r="E100" s="18" t="s">
        <v>118</v>
      </c>
      <c r="F100" s="18" t="s">
        <v>152</v>
      </c>
      <c r="G100" s="90">
        <v>1582.5</v>
      </c>
      <c r="I100" s="71">
        <v>1582503.34</v>
      </c>
    </row>
    <row r="101" spans="1:24" ht="21" customHeight="1">
      <c r="A101" s="23" t="s">
        <v>115</v>
      </c>
      <c r="B101" s="16">
        <v>902</v>
      </c>
      <c r="C101" s="17" t="s">
        <v>21</v>
      </c>
      <c r="D101" s="17"/>
      <c r="E101" s="17"/>
      <c r="F101" s="17"/>
      <c r="G101" s="88">
        <f>G102</f>
        <v>5614.6</v>
      </c>
      <c r="H101" s="12">
        <f>H102</f>
        <v>5614.6</v>
      </c>
      <c r="J101" s="49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</row>
    <row r="102" spans="1:24" ht="15">
      <c r="A102" s="25" t="s">
        <v>28</v>
      </c>
      <c r="B102" s="29">
        <v>902</v>
      </c>
      <c r="C102" s="26" t="s">
        <v>21</v>
      </c>
      <c r="D102" s="26" t="s">
        <v>6</v>
      </c>
      <c r="E102" s="17"/>
      <c r="F102" s="17"/>
      <c r="G102" s="89">
        <f>G103+G109+G115+G118+G122</f>
        <v>5614.6</v>
      </c>
      <c r="H102">
        <f>SUM(H103:H122)</f>
        <v>5614.6</v>
      </c>
      <c r="L102" s="31"/>
      <c r="M102" s="32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</row>
    <row r="103" spans="1:24" ht="30">
      <c r="A103" s="27" t="s">
        <v>29</v>
      </c>
      <c r="B103" s="24">
        <v>902</v>
      </c>
      <c r="C103" s="18" t="s">
        <v>21</v>
      </c>
      <c r="D103" s="18" t="s">
        <v>6</v>
      </c>
      <c r="E103" s="18" t="s">
        <v>65</v>
      </c>
      <c r="F103" s="18"/>
      <c r="G103" s="91">
        <f>G104+G105+G106+G107+G108</f>
        <v>3961.2000000000003</v>
      </c>
      <c r="H103">
        <f>SUM(G104:G108)</f>
        <v>3961.2000000000003</v>
      </c>
      <c r="L103" s="33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1:24" ht="15">
      <c r="A104" s="27" t="s">
        <v>102</v>
      </c>
      <c r="B104" s="24">
        <v>902</v>
      </c>
      <c r="C104" s="18" t="s">
        <v>21</v>
      </c>
      <c r="D104" s="18" t="s">
        <v>6</v>
      </c>
      <c r="E104" s="18" t="s">
        <v>65</v>
      </c>
      <c r="F104" s="18" t="s">
        <v>46</v>
      </c>
      <c r="G104" s="90">
        <v>2097.8</v>
      </c>
      <c r="I104" s="72">
        <v>1889618</v>
      </c>
      <c r="L104" s="34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1:24" ht="28.5" customHeight="1">
      <c r="A105" s="27" t="s">
        <v>101</v>
      </c>
      <c r="B105" s="24">
        <v>902</v>
      </c>
      <c r="C105" s="18" t="s">
        <v>21</v>
      </c>
      <c r="D105" s="18" t="s">
        <v>6</v>
      </c>
      <c r="E105" s="18" t="s">
        <v>65</v>
      </c>
      <c r="F105" s="18" t="s">
        <v>66</v>
      </c>
      <c r="G105" s="90">
        <v>728.4</v>
      </c>
      <c r="I105" s="72">
        <v>665541</v>
      </c>
      <c r="L105" s="34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</row>
    <row r="106" spans="1:24" ht="29.25" customHeight="1">
      <c r="A106" s="27" t="s">
        <v>71</v>
      </c>
      <c r="B106" s="24">
        <v>902</v>
      </c>
      <c r="C106" s="18" t="s">
        <v>21</v>
      </c>
      <c r="D106" s="18" t="s">
        <v>6</v>
      </c>
      <c r="E106" s="18" t="s">
        <v>65</v>
      </c>
      <c r="F106" s="18" t="s">
        <v>39</v>
      </c>
      <c r="G106" s="90">
        <v>83</v>
      </c>
      <c r="H106" s="78"/>
      <c r="I106" s="79">
        <v>83000</v>
      </c>
      <c r="L106" s="34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</row>
    <row r="107" spans="1:24" ht="15">
      <c r="A107" s="22" t="s">
        <v>98</v>
      </c>
      <c r="B107" s="24">
        <v>902</v>
      </c>
      <c r="C107" s="18" t="s">
        <v>21</v>
      </c>
      <c r="D107" s="18" t="s">
        <v>6</v>
      </c>
      <c r="E107" s="18" t="s">
        <v>65</v>
      </c>
      <c r="F107" s="18" t="s">
        <v>41</v>
      </c>
      <c r="G107" s="90">
        <v>816</v>
      </c>
      <c r="H107" s="78"/>
      <c r="I107" s="79">
        <v>702000</v>
      </c>
      <c r="L107" s="34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</row>
    <row r="108" spans="1:24" ht="15">
      <c r="A108" s="22" t="s">
        <v>92</v>
      </c>
      <c r="B108" s="24">
        <v>902</v>
      </c>
      <c r="C108" s="18" t="s">
        <v>21</v>
      </c>
      <c r="D108" s="18" t="s">
        <v>6</v>
      </c>
      <c r="E108" s="18" t="s">
        <v>65</v>
      </c>
      <c r="F108" s="18" t="s">
        <v>93</v>
      </c>
      <c r="G108" s="90">
        <v>236</v>
      </c>
      <c r="H108" s="78"/>
      <c r="I108" s="79">
        <v>236000</v>
      </c>
      <c r="L108" s="34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  <row r="109" spans="1:24" ht="17.25" customHeight="1">
      <c r="A109" s="27" t="s">
        <v>30</v>
      </c>
      <c r="B109" s="24">
        <v>902</v>
      </c>
      <c r="C109" s="18" t="s">
        <v>21</v>
      </c>
      <c r="D109" s="18" t="s">
        <v>6</v>
      </c>
      <c r="E109" s="18" t="s">
        <v>67</v>
      </c>
      <c r="F109" s="18"/>
      <c r="G109" s="90">
        <f>G110+G111+G112+G113+G114</f>
        <v>1260.7</v>
      </c>
      <c r="H109">
        <f>G110+G111+G112+G113+G114</f>
        <v>1260.7</v>
      </c>
      <c r="L109" s="34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1:24" ht="15">
      <c r="A110" s="27" t="s">
        <v>68</v>
      </c>
      <c r="B110" s="24">
        <v>902</v>
      </c>
      <c r="C110" s="18" t="s">
        <v>21</v>
      </c>
      <c r="D110" s="18" t="s">
        <v>6</v>
      </c>
      <c r="E110" s="18" t="s">
        <v>67</v>
      </c>
      <c r="F110" s="18" t="s">
        <v>46</v>
      </c>
      <c r="G110" s="90">
        <v>725.5</v>
      </c>
      <c r="I110" s="72">
        <v>656052.5</v>
      </c>
      <c r="L110" s="34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</row>
    <row r="111" spans="1:24" ht="48" customHeight="1">
      <c r="A111" s="27" t="s">
        <v>101</v>
      </c>
      <c r="B111" s="24">
        <v>902</v>
      </c>
      <c r="C111" s="18" t="s">
        <v>21</v>
      </c>
      <c r="D111" s="18" t="s">
        <v>6</v>
      </c>
      <c r="E111" s="18" t="s">
        <v>67</v>
      </c>
      <c r="F111" s="18" t="s">
        <v>66</v>
      </c>
      <c r="G111" s="90">
        <v>242.8</v>
      </c>
      <c r="I111" s="72">
        <v>221847</v>
      </c>
      <c r="L111" s="34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</row>
    <row r="112" spans="1:24" ht="30.75" customHeight="1">
      <c r="A112" s="27" t="s">
        <v>71</v>
      </c>
      <c r="B112" s="24">
        <v>902</v>
      </c>
      <c r="C112" s="18" t="s">
        <v>21</v>
      </c>
      <c r="D112" s="18" t="s">
        <v>6</v>
      </c>
      <c r="E112" s="18" t="s">
        <v>67</v>
      </c>
      <c r="F112" s="18" t="s">
        <v>39</v>
      </c>
      <c r="G112" s="90">
        <v>41</v>
      </c>
      <c r="H112" s="78"/>
      <c r="I112" s="79">
        <v>41000</v>
      </c>
      <c r="L112" s="34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</row>
    <row r="113" spans="1:24" ht="15">
      <c r="A113" s="22" t="s">
        <v>98</v>
      </c>
      <c r="B113" s="24">
        <v>902</v>
      </c>
      <c r="C113" s="18" t="s">
        <v>21</v>
      </c>
      <c r="D113" s="18" t="s">
        <v>6</v>
      </c>
      <c r="E113" s="18" t="s">
        <v>67</v>
      </c>
      <c r="F113" s="18" t="s">
        <v>41</v>
      </c>
      <c r="G113" s="90">
        <v>124.4</v>
      </c>
      <c r="H113" s="78"/>
      <c r="I113" s="79">
        <v>124400</v>
      </c>
      <c r="L113" s="34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</row>
    <row r="114" spans="1:24" ht="15">
      <c r="A114" s="22" t="s">
        <v>92</v>
      </c>
      <c r="B114" s="24">
        <v>902</v>
      </c>
      <c r="C114" s="18" t="s">
        <v>21</v>
      </c>
      <c r="D114" s="18" t="s">
        <v>6</v>
      </c>
      <c r="E114" s="18" t="s">
        <v>67</v>
      </c>
      <c r="F114" s="18" t="s">
        <v>93</v>
      </c>
      <c r="G114" s="90">
        <v>127</v>
      </c>
      <c r="H114" s="78"/>
      <c r="I114" s="79">
        <v>127000</v>
      </c>
      <c r="L114" s="34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</row>
    <row r="115" spans="1:24" ht="61.5" customHeight="1">
      <c r="A115" s="27" t="s">
        <v>103</v>
      </c>
      <c r="B115" s="24">
        <v>902</v>
      </c>
      <c r="C115" s="18" t="s">
        <v>21</v>
      </c>
      <c r="D115" s="18" t="s">
        <v>6</v>
      </c>
      <c r="E115" s="18" t="s">
        <v>79</v>
      </c>
      <c r="F115" s="18"/>
      <c r="G115" s="90">
        <f>G116+G117</f>
        <v>314.2</v>
      </c>
      <c r="H115">
        <f>G116+G117</f>
        <v>314.2</v>
      </c>
      <c r="L115" s="34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</row>
    <row r="116" spans="1:24" ht="15">
      <c r="A116" s="27" t="s">
        <v>102</v>
      </c>
      <c r="B116" s="24">
        <v>902</v>
      </c>
      <c r="C116" s="18" t="s">
        <v>21</v>
      </c>
      <c r="D116" s="18" t="s">
        <v>6</v>
      </c>
      <c r="E116" s="18" t="s">
        <v>79</v>
      </c>
      <c r="F116" s="18" t="s">
        <v>46</v>
      </c>
      <c r="G116" s="90">
        <v>314.2</v>
      </c>
      <c r="I116" s="72">
        <v>314158</v>
      </c>
      <c r="L116" s="34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</row>
    <row r="117" spans="1:24" ht="44.25" customHeight="1" hidden="1">
      <c r="A117" s="27" t="s">
        <v>101</v>
      </c>
      <c r="B117" s="24">
        <v>902</v>
      </c>
      <c r="C117" s="18" t="s">
        <v>21</v>
      </c>
      <c r="D117" s="18" t="s">
        <v>6</v>
      </c>
      <c r="E117" s="18" t="s">
        <v>79</v>
      </c>
      <c r="F117" s="18" t="s">
        <v>66</v>
      </c>
      <c r="G117" s="90"/>
      <c r="I117" s="72"/>
      <c r="L117" s="34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</row>
    <row r="118" spans="1:24" ht="15">
      <c r="A118" s="27" t="s">
        <v>81</v>
      </c>
      <c r="B118" s="24">
        <v>902</v>
      </c>
      <c r="C118" s="18" t="s">
        <v>21</v>
      </c>
      <c r="D118" s="18" t="s">
        <v>6</v>
      </c>
      <c r="E118" s="18" t="s">
        <v>80</v>
      </c>
      <c r="F118" s="18"/>
      <c r="G118" s="90">
        <f>G119+G120</f>
        <v>78.5</v>
      </c>
      <c r="H118">
        <f>G119+G120</f>
        <v>78.5</v>
      </c>
      <c r="I118" s="72"/>
      <c r="L118" s="34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</row>
    <row r="119" spans="1:24" ht="15">
      <c r="A119" s="27" t="s">
        <v>102</v>
      </c>
      <c r="B119" s="24">
        <v>902</v>
      </c>
      <c r="C119" s="18" t="s">
        <v>21</v>
      </c>
      <c r="D119" s="18" t="s">
        <v>6</v>
      </c>
      <c r="E119" s="18" t="s">
        <v>80</v>
      </c>
      <c r="F119" s="18" t="s">
        <v>46</v>
      </c>
      <c r="G119" s="90">
        <v>78.5</v>
      </c>
      <c r="I119" s="72">
        <v>78539.5</v>
      </c>
      <c r="L119" s="34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</row>
    <row r="120" spans="1:24" ht="45" hidden="1">
      <c r="A120" s="27" t="s">
        <v>101</v>
      </c>
      <c r="B120" s="24">
        <v>902</v>
      </c>
      <c r="C120" s="18" t="s">
        <v>21</v>
      </c>
      <c r="D120" s="18" t="s">
        <v>6</v>
      </c>
      <c r="E120" s="18" t="s">
        <v>80</v>
      </c>
      <c r="F120" s="18" t="s">
        <v>66</v>
      </c>
      <c r="G120" s="90"/>
      <c r="L120" s="34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</row>
    <row r="121" spans="1:24" ht="62.25" customHeight="1" hidden="1">
      <c r="A121" s="27" t="s">
        <v>113</v>
      </c>
      <c r="B121" s="24">
        <v>902</v>
      </c>
      <c r="C121" s="18" t="s">
        <v>21</v>
      </c>
      <c r="D121" s="18" t="s">
        <v>6</v>
      </c>
      <c r="E121" s="18" t="s">
        <v>112</v>
      </c>
      <c r="F121" s="18"/>
      <c r="G121" s="90">
        <f>G122</f>
        <v>0</v>
      </c>
      <c r="I121" s="71"/>
      <c r="L121" s="34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</row>
    <row r="122" spans="1:24" ht="15" hidden="1">
      <c r="A122" s="22" t="s">
        <v>98</v>
      </c>
      <c r="B122" s="24">
        <v>902</v>
      </c>
      <c r="C122" s="18" t="s">
        <v>21</v>
      </c>
      <c r="D122" s="18" t="s">
        <v>6</v>
      </c>
      <c r="E122" s="18" t="s">
        <v>112</v>
      </c>
      <c r="F122" s="18" t="s">
        <v>41</v>
      </c>
      <c r="G122" s="90"/>
      <c r="H122">
        <f>G122</f>
        <v>0</v>
      </c>
      <c r="I122" s="71">
        <v>20000</v>
      </c>
      <c r="L122" s="34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</row>
    <row r="123" spans="1:24" ht="21" customHeight="1">
      <c r="A123" s="23" t="s">
        <v>31</v>
      </c>
      <c r="B123" s="16">
        <v>902</v>
      </c>
      <c r="C123" s="17" t="s">
        <v>19</v>
      </c>
      <c r="D123" s="18"/>
      <c r="E123" s="18"/>
      <c r="F123" s="18"/>
      <c r="G123" s="88">
        <f>G124</f>
        <v>537.4</v>
      </c>
      <c r="H123" s="12">
        <f>G125</f>
        <v>537.4</v>
      </c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</row>
    <row r="124" spans="1:8" ht="15">
      <c r="A124" s="25" t="s">
        <v>48</v>
      </c>
      <c r="B124" s="29">
        <v>902</v>
      </c>
      <c r="C124" s="26" t="s">
        <v>19</v>
      </c>
      <c r="D124" s="26" t="s">
        <v>6</v>
      </c>
      <c r="E124" s="26"/>
      <c r="F124" s="26"/>
      <c r="G124" s="89">
        <f>G125</f>
        <v>537.4</v>
      </c>
      <c r="H124" s="11"/>
    </row>
    <row r="125" spans="1:8" ht="18" customHeight="1">
      <c r="A125" s="27" t="s">
        <v>105</v>
      </c>
      <c r="B125" s="24">
        <v>902</v>
      </c>
      <c r="C125" s="18" t="s">
        <v>19</v>
      </c>
      <c r="D125" s="18" t="s">
        <v>6</v>
      </c>
      <c r="E125" s="18" t="s">
        <v>70</v>
      </c>
      <c r="F125" s="18"/>
      <c r="G125" s="90">
        <f>G126</f>
        <v>537.4</v>
      </c>
      <c r="H125" s="11"/>
    </row>
    <row r="126" spans="1:9" ht="15">
      <c r="A126" s="22" t="s">
        <v>104</v>
      </c>
      <c r="B126" s="24">
        <v>902</v>
      </c>
      <c r="C126" s="18" t="s">
        <v>19</v>
      </c>
      <c r="D126" s="18" t="s">
        <v>6</v>
      </c>
      <c r="E126" s="18" t="s">
        <v>70</v>
      </c>
      <c r="F126" s="18" t="s">
        <v>119</v>
      </c>
      <c r="G126" s="90">
        <v>537.4</v>
      </c>
      <c r="H126" s="11"/>
      <c r="I126" s="71">
        <v>537443</v>
      </c>
    </row>
    <row r="127" spans="1:8" ht="20.25" customHeight="1">
      <c r="A127" s="23" t="s">
        <v>34</v>
      </c>
      <c r="B127" s="16">
        <v>902</v>
      </c>
      <c r="C127" s="17" t="s">
        <v>32</v>
      </c>
      <c r="D127" s="18"/>
      <c r="E127" s="18"/>
      <c r="F127" s="18"/>
      <c r="G127" s="88">
        <f>G128</f>
        <v>35</v>
      </c>
      <c r="H127" s="12">
        <f>G130</f>
        <v>35</v>
      </c>
    </row>
    <row r="128" spans="1:7" ht="15">
      <c r="A128" s="25" t="s">
        <v>111</v>
      </c>
      <c r="B128" s="29">
        <v>902</v>
      </c>
      <c r="C128" s="26" t="s">
        <v>32</v>
      </c>
      <c r="D128" s="26" t="s">
        <v>8</v>
      </c>
      <c r="E128" s="26"/>
      <c r="F128" s="26"/>
      <c r="G128" s="89">
        <f>G129</f>
        <v>35</v>
      </c>
    </row>
    <row r="129" spans="1:7" ht="30">
      <c r="A129" s="27" t="s">
        <v>35</v>
      </c>
      <c r="B129" s="24">
        <v>902</v>
      </c>
      <c r="C129" s="18" t="s">
        <v>32</v>
      </c>
      <c r="D129" s="18" t="s">
        <v>8</v>
      </c>
      <c r="E129" s="18" t="s">
        <v>69</v>
      </c>
      <c r="F129" s="26"/>
      <c r="G129" s="90">
        <f>G130</f>
        <v>35</v>
      </c>
    </row>
    <row r="130" spans="1:9" ht="15">
      <c r="A130" s="22" t="s">
        <v>98</v>
      </c>
      <c r="B130" s="24">
        <v>902</v>
      </c>
      <c r="C130" s="18" t="s">
        <v>32</v>
      </c>
      <c r="D130" s="18" t="s">
        <v>8</v>
      </c>
      <c r="E130" s="18" t="s">
        <v>69</v>
      </c>
      <c r="F130" s="18" t="s">
        <v>41</v>
      </c>
      <c r="G130" s="90">
        <v>35</v>
      </c>
      <c r="I130" s="71">
        <v>35000</v>
      </c>
    </row>
    <row r="131" spans="1:9" ht="20.25" customHeight="1">
      <c r="A131" s="23" t="s">
        <v>4</v>
      </c>
      <c r="B131" s="30"/>
      <c r="C131" s="18"/>
      <c r="D131" s="18"/>
      <c r="E131" s="18"/>
      <c r="F131" s="18"/>
      <c r="G131" s="92">
        <f>G10+G40+G46+G53+G73+G101+G123+G127+0.1</f>
        <v>264683.8</v>
      </c>
      <c r="H131" t="e">
        <f>H127+H123+H101+H73+H53+#REF!+H10+H40</f>
        <v>#REF!</v>
      </c>
      <c r="I131" s="49">
        <f>SUM(I13:I130)</f>
        <v>111343367</v>
      </c>
    </row>
    <row r="132" ht="12.75">
      <c r="F132" s="4"/>
    </row>
    <row r="133" ht="12.75">
      <c r="I133" s="58">
        <v>20129767</v>
      </c>
    </row>
    <row r="135" ht="12.75">
      <c r="I135" s="59">
        <f>I133-I131</f>
        <v>-91213600</v>
      </c>
    </row>
    <row r="137" ht="12.75">
      <c r="I137" s="49">
        <f>I131-J101</f>
        <v>111343367</v>
      </c>
    </row>
    <row r="138" ht="12.75">
      <c r="I138" s="49">
        <v>14661283</v>
      </c>
    </row>
    <row r="139" ht="12.75">
      <c r="I139" s="49">
        <f>I137-I138</f>
        <v>96682084</v>
      </c>
    </row>
    <row r="140" ht="12.75">
      <c r="I140" s="49">
        <f>I96+I56+I45+I44+I43+I37</f>
        <v>2976053.66</v>
      </c>
    </row>
    <row r="141" ht="12.75">
      <c r="I141" s="49">
        <v>2666725.66</v>
      </c>
    </row>
    <row r="142" ht="12.75">
      <c r="I142" s="49">
        <f>I140-I141</f>
        <v>309328</v>
      </c>
    </row>
  </sheetData>
  <sheetProtection/>
  <mergeCells count="2">
    <mergeCell ref="E4:G4"/>
    <mergeCell ref="A6:G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A121">
      <selection activeCell="G72" sqref="G72"/>
    </sheetView>
  </sheetViews>
  <sheetFormatPr defaultColWidth="9.00390625" defaultRowHeight="12.75"/>
  <cols>
    <col min="1" max="1" width="58.125" style="8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85" customWidth="1"/>
    <col min="8" max="8" width="9.875" style="0" hidden="1" customWidth="1"/>
    <col min="9" max="9" width="18.00390625" style="49" hidden="1" customWidth="1"/>
    <col min="10" max="10" width="11.75390625" style="0" bestFit="1" customWidth="1"/>
  </cols>
  <sheetData>
    <row r="1" spans="4:7" ht="12.75">
      <c r="D1" s="44"/>
      <c r="E1" s="44"/>
      <c r="F1" s="44"/>
      <c r="G1" s="83" t="s">
        <v>88</v>
      </c>
    </row>
    <row r="2" spans="1:10" ht="13.5" customHeight="1">
      <c r="A2" s="45"/>
      <c r="B2" s="45"/>
      <c r="C2" s="45"/>
      <c r="D2" s="45"/>
      <c r="E2" s="45"/>
      <c r="F2" s="45"/>
      <c r="G2" s="84" t="s">
        <v>171</v>
      </c>
      <c r="H2" s="6"/>
      <c r="I2" s="50"/>
      <c r="J2" s="6"/>
    </row>
    <row r="3" spans="1:10" ht="12.75" customHeight="1">
      <c r="A3" s="45"/>
      <c r="B3" s="45"/>
      <c r="C3" s="45"/>
      <c r="D3" s="45"/>
      <c r="E3" s="45"/>
      <c r="F3" s="45"/>
      <c r="G3" s="84" t="s">
        <v>116</v>
      </c>
      <c r="H3" s="6"/>
      <c r="I3" s="50"/>
      <c r="J3" s="6"/>
    </row>
    <row r="4" spans="1:10" ht="12.75" customHeight="1">
      <c r="A4" s="7"/>
      <c r="B4" s="7"/>
      <c r="C4" s="7"/>
      <c r="D4" s="7"/>
      <c r="E4" s="97" t="s">
        <v>170</v>
      </c>
      <c r="F4" s="97"/>
      <c r="G4" s="97"/>
      <c r="H4" s="7"/>
      <c r="I4" s="51"/>
      <c r="J4" s="7"/>
    </row>
    <row r="5" spans="4:6" ht="12.75">
      <c r="D5" s="1"/>
      <c r="E5" s="1"/>
      <c r="F5" s="1"/>
    </row>
    <row r="6" spans="1:10" ht="24.75" customHeight="1">
      <c r="A6" s="98" t="s">
        <v>122</v>
      </c>
      <c r="B6" s="98"/>
      <c r="C6" s="98"/>
      <c r="D6" s="98"/>
      <c r="E6" s="98"/>
      <c r="F6" s="98"/>
      <c r="G6" s="98"/>
      <c r="H6" s="43"/>
      <c r="I6" s="52"/>
      <c r="J6" s="43"/>
    </row>
    <row r="7" spans="1:7" ht="13.5" thickBot="1">
      <c r="A7" s="9"/>
      <c r="B7" s="3"/>
      <c r="C7" s="2"/>
      <c r="D7" s="2"/>
      <c r="E7" s="2"/>
      <c r="F7" s="2"/>
      <c r="G7" s="85" t="s">
        <v>91</v>
      </c>
    </row>
    <row r="8" spans="1:8" ht="101.25" customHeight="1" thickBot="1">
      <c r="A8" s="10" t="s">
        <v>0</v>
      </c>
      <c r="B8" s="46" t="s">
        <v>117</v>
      </c>
      <c r="C8" s="47" t="s">
        <v>1</v>
      </c>
      <c r="D8" s="46" t="s">
        <v>2</v>
      </c>
      <c r="E8" s="46" t="s">
        <v>3</v>
      </c>
      <c r="F8" s="46" t="s">
        <v>89</v>
      </c>
      <c r="G8" s="86" t="s">
        <v>90</v>
      </c>
      <c r="H8" s="5"/>
    </row>
    <row r="9" spans="1:7" ht="33.75" customHeight="1">
      <c r="A9" s="13" t="s">
        <v>106</v>
      </c>
      <c r="B9" s="14">
        <v>902</v>
      </c>
      <c r="C9" s="15"/>
      <c r="D9" s="15"/>
      <c r="E9" s="15"/>
      <c r="F9" s="15"/>
      <c r="G9" s="87"/>
    </row>
    <row r="10" spans="1:9" ht="21.75" customHeight="1">
      <c r="A10" s="61" t="s">
        <v>5</v>
      </c>
      <c r="B10" s="16">
        <v>902</v>
      </c>
      <c r="C10" s="17" t="s">
        <v>6</v>
      </c>
      <c r="D10" s="18"/>
      <c r="E10" s="18"/>
      <c r="F10" s="18"/>
      <c r="G10" s="88">
        <f>G11+G15+G30+G27</f>
        <v>5457.7</v>
      </c>
      <c r="H10" s="12">
        <f>H11+H15+H30</f>
        <v>4618.7</v>
      </c>
      <c r="I10" s="53">
        <v>3930000</v>
      </c>
    </row>
    <row r="11" spans="1:9" ht="31.5" customHeight="1">
      <c r="A11" s="62" t="s">
        <v>7</v>
      </c>
      <c r="B11" s="63">
        <v>902</v>
      </c>
      <c r="C11" s="64" t="s">
        <v>6</v>
      </c>
      <c r="D11" s="64" t="s">
        <v>8</v>
      </c>
      <c r="E11" s="64"/>
      <c r="F11" s="64"/>
      <c r="G11" s="89">
        <f>G12</f>
        <v>1273.6</v>
      </c>
      <c r="H11">
        <f>G13+G14</f>
        <v>1273.6</v>
      </c>
      <c r="I11" s="49">
        <f>SUM(I13:I26)</f>
        <v>3930000</v>
      </c>
    </row>
    <row r="12" spans="1:9" ht="19.5" customHeight="1">
      <c r="A12" s="19" t="s">
        <v>36</v>
      </c>
      <c r="B12" s="20">
        <v>902</v>
      </c>
      <c r="C12" s="21" t="s">
        <v>6</v>
      </c>
      <c r="D12" s="21" t="s">
        <v>8</v>
      </c>
      <c r="E12" s="21" t="s">
        <v>51</v>
      </c>
      <c r="F12" s="21"/>
      <c r="G12" s="90">
        <f>G13+G14</f>
        <v>1273.6</v>
      </c>
      <c r="I12" s="54">
        <f>I10-I11</f>
        <v>0</v>
      </c>
    </row>
    <row r="13" spans="1:9" ht="19.5" customHeight="1">
      <c r="A13" s="65" t="s">
        <v>114</v>
      </c>
      <c r="B13" s="20">
        <v>902</v>
      </c>
      <c r="C13" s="21" t="s">
        <v>6</v>
      </c>
      <c r="D13" s="21" t="s">
        <v>8</v>
      </c>
      <c r="E13" s="21" t="s">
        <v>51</v>
      </c>
      <c r="F13" s="21" t="s">
        <v>37</v>
      </c>
      <c r="G13" s="90">
        <v>978.2</v>
      </c>
      <c r="I13" s="71">
        <v>978188</v>
      </c>
    </row>
    <row r="14" spans="1:9" ht="45">
      <c r="A14" s="19" t="s">
        <v>94</v>
      </c>
      <c r="B14" s="20">
        <v>902</v>
      </c>
      <c r="C14" s="21" t="s">
        <v>6</v>
      </c>
      <c r="D14" s="21" t="s">
        <v>8</v>
      </c>
      <c r="E14" s="21" t="s">
        <v>53</v>
      </c>
      <c r="F14" s="21" t="s">
        <v>54</v>
      </c>
      <c r="G14" s="90">
        <v>295.4</v>
      </c>
      <c r="I14" s="71">
        <v>295413</v>
      </c>
    </row>
    <row r="15" spans="1:8" ht="58.5" customHeight="1">
      <c r="A15" s="62" t="s">
        <v>10</v>
      </c>
      <c r="B15" s="63">
        <v>902</v>
      </c>
      <c r="C15" s="64" t="s">
        <v>6</v>
      </c>
      <c r="D15" s="64" t="s">
        <v>11</v>
      </c>
      <c r="E15" s="64"/>
      <c r="F15" s="64"/>
      <c r="G15" s="89">
        <f>G16+G23+G25</f>
        <v>2656.4</v>
      </c>
      <c r="H15">
        <f>G17+G19+G20+G21+G22+G24+G26</f>
        <v>2634.4</v>
      </c>
    </row>
    <row r="16" spans="1:7" ht="34.5" customHeight="1">
      <c r="A16" s="19" t="s">
        <v>38</v>
      </c>
      <c r="B16" s="20">
        <v>902</v>
      </c>
      <c r="C16" s="21" t="s">
        <v>6</v>
      </c>
      <c r="D16" s="21" t="s">
        <v>11</v>
      </c>
      <c r="E16" s="21" t="s">
        <v>55</v>
      </c>
      <c r="F16" s="21"/>
      <c r="G16" s="90">
        <f>SUM(G17:G22)</f>
        <v>2554.4</v>
      </c>
    </row>
    <row r="17" spans="1:9" ht="15">
      <c r="A17" s="65" t="s">
        <v>114</v>
      </c>
      <c r="B17" s="20">
        <v>902</v>
      </c>
      <c r="C17" s="21" t="s">
        <v>6</v>
      </c>
      <c r="D17" s="21" t="s">
        <v>11</v>
      </c>
      <c r="E17" s="21" t="s">
        <v>55</v>
      </c>
      <c r="F17" s="21" t="s">
        <v>37</v>
      </c>
      <c r="G17" s="90">
        <v>1516.4</v>
      </c>
      <c r="I17" s="71">
        <v>1516436</v>
      </c>
    </row>
    <row r="18" spans="1:9" ht="45.75" customHeight="1">
      <c r="A18" s="19" t="s">
        <v>134</v>
      </c>
      <c r="B18" s="20">
        <v>902</v>
      </c>
      <c r="C18" s="21" t="s">
        <v>6</v>
      </c>
      <c r="D18" s="21" t="s">
        <v>11</v>
      </c>
      <c r="E18" s="21" t="s">
        <v>55</v>
      </c>
      <c r="F18" s="21" t="s">
        <v>133</v>
      </c>
      <c r="G18" s="90">
        <v>22</v>
      </c>
      <c r="I18" s="71">
        <v>22000</v>
      </c>
    </row>
    <row r="19" spans="1:9" ht="48.75" customHeight="1">
      <c r="A19" s="19" t="s">
        <v>94</v>
      </c>
      <c r="B19" s="20">
        <v>902</v>
      </c>
      <c r="C19" s="21" t="s">
        <v>6</v>
      </c>
      <c r="D19" s="21" t="s">
        <v>11</v>
      </c>
      <c r="E19" s="21" t="s">
        <v>55</v>
      </c>
      <c r="F19" s="21" t="s">
        <v>54</v>
      </c>
      <c r="G19" s="90">
        <v>458</v>
      </c>
      <c r="I19" s="71">
        <v>457963</v>
      </c>
    </row>
    <row r="20" spans="1:9" ht="33.75" customHeight="1">
      <c r="A20" s="19" t="s">
        <v>71</v>
      </c>
      <c r="B20" s="20">
        <v>902</v>
      </c>
      <c r="C20" s="21" t="s">
        <v>6</v>
      </c>
      <c r="D20" s="21" t="s">
        <v>11</v>
      </c>
      <c r="E20" s="21" t="s">
        <v>55</v>
      </c>
      <c r="F20" s="21" t="s">
        <v>39</v>
      </c>
      <c r="G20" s="90">
        <v>262</v>
      </c>
      <c r="I20" s="71">
        <v>262000</v>
      </c>
    </row>
    <row r="21" spans="1:9" ht="15">
      <c r="A21" s="19" t="s">
        <v>98</v>
      </c>
      <c r="B21" s="20">
        <v>902</v>
      </c>
      <c r="C21" s="21" t="s">
        <v>6</v>
      </c>
      <c r="D21" s="21" t="s">
        <v>11</v>
      </c>
      <c r="E21" s="21" t="s">
        <v>55</v>
      </c>
      <c r="F21" s="21" t="s">
        <v>41</v>
      </c>
      <c r="G21" s="90">
        <v>176</v>
      </c>
      <c r="I21" s="71">
        <v>176000</v>
      </c>
    </row>
    <row r="22" spans="1:9" ht="15">
      <c r="A22" s="19" t="s">
        <v>92</v>
      </c>
      <c r="B22" s="20">
        <v>902</v>
      </c>
      <c r="C22" s="21" t="s">
        <v>6</v>
      </c>
      <c r="D22" s="21" t="s">
        <v>11</v>
      </c>
      <c r="E22" s="21" t="s">
        <v>55</v>
      </c>
      <c r="F22" s="21" t="s">
        <v>93</v>
      </c>
      <c r="G22" s="90">
        <v>120</v>
      </c>
      <c r="I22" s="71">
        <v>120000</v>
      </c>
    </row>
    <row r="23" spans="1:7" ht="60">
      <c r="A23" s="19" t="s">
        <v>107</v>
      </c>
      <c r="B23" s="20">
        <v>902</v>
      </c>
      <c r="C23" s="21" t="s">
        <v>6</v>
      </c>
      <c r="D23" s="21" t="s">
        <v>11</v>
      </c>
      <c r="E23" s="21" t="s">
        <v>56</v>
      </c>
      <c r="F23" s="21"/>
      <c r="G23" s="90">
        <v>2</v>
      </c>
    </row>
    <row r="24" spans="1:9" ht="15">
      <c r="A24" s="19" t="s">
        <v>98</v>
      </c>
      <c r="B24" s="20">
        <v>902</v>
      </c>
      <c r="C24" s="21" t="s">
        <v>6</v>
      </c>
      <c r="D24" s="21" t="s">
        <v>11</v>
      </c>
      <c r="E24" s="21" t="s">
        <v>56</v>
      </c>
      <c r="F24" s="21" t="s">
        <v>41</v>
      </c>
      <c r="G24" s="90">
        <v>2</v>
      </c>
      <c r="I24" s="71">
        <v>2000</v>
      </c>
    </row>
    <row r="25" spans="1:9" ht="45">
      <c r="A25" s="19" t="s">
        <v>49</v>
      </c>
      <c r="B25" s="20">
        <v>902</v>
      </c>
      <c r="C25" s="21" t="s">
        <v>6</v>
      </c>
      <c r="D25" s="21" t="s">
        <v>11</v>
      </c>
      <c r="E25" s="21" t="s">
        <v>60</v>
      </c>
      <c r="F25" s="21"/>
      <c r="G25" s="90">
        <f>G26</f>
        <v>100</v>
      </c>
      <c r="I25" s="71"/>
    </row>
    <row r="26" spans="1:9" ht="45">
      <c r="A26" s="19" t="s">
        <v>49</v>
      </c>
      <c r="B26" s="20">
        <v>902</v>
      </c>
      <c r="C26" s="21" t="s">
        <v>6</v>
      </c>
      <c r="D26" s="21" t="s">
        <v>11</v>
      </c>
      <c r="E26" s="21" t="s">
        <v>60</v>
      </c>
      <c r="F26" s="21" t="s">
        <v>50</v>
      </c>
      <c r="G26" s="90">
        <v>100</v>
      </c>
      <c r="I26" s="71">
        <v>100000</v>
      </c>
    </row>
    <row r="27" spans="1:14" ht="21.75" customHeight="1">
      <c r="A27" s="62" t="s">
        <v>161</v>
      </c>
      <c r="B27" s="63">
        <v>902</v>
      </c>
      <c r="C27" s="64" t="s">
        <v>6</v>
      </c>
      <c r="D27" s="64" t="s">
        <v>162</v>
      </c>
      <c r="E27" s="64"/>
      <c r="F27" s="64"/>
      <c r="G27" s="89">
        <f>G28</f>
        <v>306.2</v>
      </c>
      <c r="H27" s="80">
        <v>237.5</v>
      </c>
      <c r="I27" s="81" t="s">
        <v>163</v>
      </c>
      <c r="L27" s="82"/>
      <c r="M27" s="82"/>
      <c r="N27" s="82"/>
    </row>
    <row r="28" spans="1:14" ht="33" customHeight="1">
      <c r="A28" s="19" t="s">
        <v>164</v>
      </c>
      <c r="B28" s="20">
        <v>902</v>
      </c>
      <c r="C28" s="21" t="s">
        <v>6</v>
      </c>
      <c r="D28" s="21" t="s">
        <v>162</v>
      </c>
      <c r="E28" s="21" t="s">
        <v>165</v>
      </c>
      <c r="F28" s="21"/>
      <c r="G28" s="90">
        <f>G29</f>
        <v>306.2</v>
      </c>
      <c r="I28" s="81" t="s">
        <v>163</v>
      </c>
      <c r="L28" s="82"/>
      <c r="M28" s="82"/>
      <c r="N28" s="82"/>
    </row>
    <row r="29" spans="1:14" ht="24.75" customHeight="1">
      <c r="A29" s="19" t="s">
        <v>166</v>
      </c>
      <c r="B29" s="20">
        <v>902</v>
      </c>
      <c r="C29" s="21" t="s">
        <v>6</v>
      </c>
      <c r="D29" s="21" t="s">
        <v>162</v>
      </c>
      <c r="E29" s="21" t="s">
        <v>165</v>
      </c>
      <c r="F29" s="21" t="s">
        <v>167</v>
      </c>
      <c r="G29" s="90">
        <v>306.2</v>
      </c>
      <c r="I29" s="81" t="s">
        <v>163</v>
      </c>
      <c r="L29" s="82"/>
      <c r="M29" s="82"/>
      <c r="N29" s="82"/>
    </row>
    <row r="30" spans="1:8" ht="14.25" customHeight="1">
      <c r="A30" s="62" t="s">
        <v>12</v>
      </c>
      <c r="B30" s="63">
        <v>902</v>
      </c>
      <c r="C30" s="64" t="s">
        <v>6</v>
      </c>
      <c r="D30" s="64" t="s">
        <v>33</v>
      </c>
      <c r="E30" s="64"/>
      <c r="F30" s="64"/>
      <c r="G30" s="89">
        <f>G33+G31</f>
        <v>1221.5</v>
      </c>
      <c r="H30">
        <f>G34+G35+G36+G37</f>
        <v>710.7</v>
      </c>
    </row>
    <row r="31" spans="1:7" ht="30" customHeight="1">
      <c r="A31" s="19" t="s">
        <v>135</v>
      </c>
      <c r="B31" s="20">
        <v>902</v>
      </c>
      <c r="C31" s="21" t="s">
        <v>6</v>
      </c>
      <c r="D31" s="21" t="s">
        <v>33</v>
      </c>
      <c r="E31" s="21" t="s">
        <v>136</v>
      </c>
      <c r="F31" s="21"/>
      <c r="G31" s="90">
        <f>G32</f>
        <v>10</v>
      </c>
    </row>
    <row r="32" spans="1:9" ht="45">
      <c r="A32" s="19" t="s">
        <v>83</v>
      </c>
      <c r="B32" s="20">
        <v>902</v>
      </c>
      <c r="C32" s="21" t="s">
        <v>6</v>
      </c>
      <c r="D32" s="21" t="s">
        <v>33</v>
      </c>
      <c r="E32" s="21" t="s">
        <v>136</v>
      </c>
      <c r="F32" s="21" t="s">
        <v>41</v>
      </c>
      <c r="G32" s="90">
        <v>10</v>
      </c>
      <c r="H32" s="11"/>
      <c r="I32" s="71">
        <v>10000</v>
      </c>
    </row>
    <row r="33" spans="1:9" ht="30" customHeight="1">
      <c r="A33" s="19" t="s">
        <v>14</v>
      </c>
      <c r="B33" s="20">
        <v>902</v>
      </c>
      <c r="C33" s="21" t="s">
        <v>6</v>
      </c>
      <c r="D33" s="21" t="s">
        <v>33</v>
      </c>
      <c r="E33" s="21" t="s">
        <v>57</v>
      </c>
      <c r="F33" s="21"/>
      <c r="G33" s="90">
        <f>SUM(G34:G39)</f>
        <v>1211.5</v>
      </c>
      <c r="I33" s="71"/>
    </row>
    <row r="34" spans="1:9" ht="45">
      <c r="A34" s="19" t="s">
        <v>83</v>
      </c>
      <c r="B34" s="20">
        <v>902</v>
      </c>
      <c r="C34" s="21" t="s">
        <v>6</v>
      </c>
      <c r="D34" s="21" t="s">
        <v>33</v>
      </c>
      <c r="E34" s="21" t="s">
        <v>57</v>
      </c>
      <c r="F34" s="21" t="s">
        <v>39</v>
      </c>
      <c r="G34" s="90">
        <v>10</v>
      </c>
      <c r="H34" s="11"/>
      <c r="I34" s="71">
        <v>10000</v>
      </c>
    </row>
    <row r="35" spans="1:10" ht="15">
      <c r="A35" s="19" t="s">
        <v>98</v>
      </c>
      <c r="B35" s="20">
        <v>902</v>
      </c>
      <c r="C35" s="21" t="s">
        <v>6</v>
      </c>
      <c r="D35" s="21" t="s">
        <v>33</v>
      </c>
      <c r="E35" s="21" t="s">
        <v>57</v>
      </c>
      <c r="F35" s="21" t="s">
        <v>41</v>
      </c>
      <c r="G35" s="90">
        <v>653</v>
      </c>
      <c r="H35" s="11"/>
      <c r="I35" s="71">
        <v>653000</v>
      </c>
      <c r="J35" s="57"/>
    </row>
    <row r="36" spans="1:9" ht="15">
      <c r="A36" s="19" t="s">
        <v>92</v>
      </c>
      <c r="B36" s="20">
        <v>902</v>
      </c>
      <c r="C36" s="21" t="s">
        <v>6</v>
      </c>
      <c r="D36" s="21" t="s">
        <v>33</v>
      </c>
      <c r="E36" s="21" t="s">
        <v>57</v>
      </c>
      <c r="F36" s="21" t="s">
        <v>93</v>
      </c>
      <c r="G36" s="90">
        <v>35</v>
      </c>
      <c r="H36" s="11"/>
      <c r="I36" s="71">
        <v>35000</v>
      </c>
    </row>
    <row r="37" spans="1:9" ht="14.25" customHeight="1">
      <c r="A37" s="19" t="s">
        <v>45</v>
      </c>
      <c r="B37" s="20">
        <v>902</v>
      </c>
      <c r="C37" s="21" t="s">
        <v>6</v>
      </c>
      <c r="D37" s="21" t="s">
        <v>33</v>
      </c>
      <c r="E37" s="21" t="s">
        <v>57</v>
      </c>
      <c r="F37" s="21" t="s">
        <v>42</v>
      </c>
      <c r="G37" s="90">
        <v>12.7</v>
      </c>
      <c r="H37" s="11"/>
      <c r="I37" s="70">
        <v>12700</v>
      </c>
    </row>
    <row r="38" spans="1:9" ht="14.25" customHeight="1">
      <c r="A38" s="19" t="s">
        <v>139</v>
      </c>
      <c r="B38" s="20">
        <v>902</v>
      </c>
      <c r="C38" s="21" t="s">
        <v>6</v>
      </c>
      <c r="D38" s="21" t="s">
        <v>33</v>
      </c>
      <c r="E38" s="21" t="s">
        <v>57</v>
      </c>
      <c r="F38" s="21" t="s">
        <v>120</v>
      </c>
      <c r="G38" s="90">
        <v>0.8</v>
      </c>
      <c r="H38" s="11"/>
      <c r="I38" s="71">
        <v>820</v>
      </c>
    </row>
    <row r="39" spans="1:9" ht="14.25" customHeight="1">
      <c r="A39" s="19" t="s">
        <v>137</v>
      </c>
      <c r="B39" s="20">
        <v>902</v>
      </c>
      <c r="C39" s="21" t="s">
        <v>6</v>
      </c>
      <c r="D39" s="21" t="s">
        <v>33</v>
      </c>
      <c r="E39" s="21" t="s">
        <v>57</v>
      </c>
      <c r="F39" s="21" t="s">
        <v>138</v>
      </c>
      <c r="G39" s="90">
        <v>500</v>
      </c>
      <c r="H39" s="11"/>
      <c r="I39" s="71">
        <v>300000</v>
      </c>
    </row>
    <row r="40" spans="1:8" ht="21" customHeight="1">
      <c r="A40" s="66" t="s">
        <v>15</v>
      </c>
      <c r="B40" s="67">
        <v>902</v>
      </c>
      <c r="C40" s="68" t="s">
        <v>8</v>
      </c>
      <c r="D40" s="21"/>
      <c r="E40" s="21"/>
      <c r="F40" s="21"/>
      <c r="G40" s="88">
        <f>G41</f>
        <v>395.20000000000005</v>
      </c>
      <c r="H40" s="12">
        <f>G43+G44</f>
        <v>390.6</v>
      </c>
    </row>
    <row r="41" spans="1:8" ht="15">
      <c r="A41" s="62" t="s">
        <v>16</v>
      </c>
      <c r="B41" s="63">
        <v>902</v>
      </c>
      <c r="C41" s="64" t="s">
        <v>8</v>
      </c>
      <c r="D41" s="64" t="s">
        <v>9</v>
      </c>
      <c r="E41" s="69"/>
      <c r="F41" s="69"/>
      <c r="G41" s="89">
        <f>G42</f>
        <v>395.20000000000005</v>
      </c>
      <c r="H41" s="11"/>
    </row>
    <row r="42" spans="1:8" ht="30">
      <c r="A42" s="19" t="s">
        <v>17</v>
      </c>
      <c r="B42" s="20">
        <v>902</v>
      </c>
      <c r="C42" s="21" t="s">
        <v>8</v>
      </c>
      <c r="D42" s="21" t="s">
        <v>9</v>
      </c>
      <c r="E42" s="21" t="s">
        <v>58</v>
      </c>
      <c r="F42" s="21"/>
      <c r="G42" s="90">
        <f>G43+G44+G45</f>
        <v>395.20000000000005</v>
      </c>
      <c r="H42" s="11"/>
    </row>
    <row r="43" spans="1:9" ht="15">
      <c r="A43" s="19" t="s">
        <v>52</v>
      </c>
      <c r="B43" s="20">
        <v>902</v>
      </c>
      <c r="C43" s="21" t="s">
        <v>8</v>
      </c>
      <c r="D43" s="21" t="s">
        <v>9</v>
      </c>
      <c r="E43" s="21" t="s">
        <v>58</v>
      </c>
      <c r="F43" s="21" t="s">
        <v>37</v>
      </c>
      <c r="G43" s="90">
        <v>300</v>
      </c>
      <c r="H43" s="11"/>
      <c r="I43" s="70">
        <v>300024</v>
      </c>
    </row>
    <row r="44" spans="1:10" ht="45">
      <c r="A44" s="19" t="s">
        <v>94</v>
      </c>
      <c r="B44" s="20">
        <v>902</v>
      </c>
      <c r="C44" s="21" t="s">
        <v>8</v>
      </c>
      <c r="D44" s="21" t="s">
        <v>9</v>
      </c>
      <c r="E44" s="21" t="s">
        <v>58</v>
      </c>
      <c r="F44" s="21" t="s">
        <v>54</v>
      </c>
      <c r="G44" s="90">
        <v>90.6</v>
      </c>
      <c r="H44" s="11"/>
      <c r="I44" s="70">
        <v>90607.25</v>
      </c>
      <c r="J44" s="49"/>
    </row>
    <row r="45" spans="1:9" ht="43.5" customHeight="1">
      <c r="A45" s="19" t="s">
        <v>134</v>
      </c>
      <c r="B45" s="20">
        <v>902</v>
      </c>
      <c r="C45" s="21" t="s">
        <v>8</v>
      </c>
      <c r="D45" s="21" t="s">
        <v>9</v>
      </c>
      <c r="E45" s="21" t="s">
        <v>58</v>
      </c>
      <c r="F45" s="21" t="s">
        <v>133</v>
      </c>
      <c r="G45" s="90">
        <v>4.6</v>
      </c>
      <c r="H45" s="11"/>
      <c r="I45" s="70">
        <v>4568.75</v>
      </c>
    </row>
    <row r="46" spans="1:8" ht="28.5">
      <c r="A46" s="66" t="s">
        <v>18</v>
      </c>
      <c r="B46" s="67">
        <v>902</v>
      </c>
      <c r="C46" s="68" t="s">
        <v>9</v>
      </c>
      <c r="D46" s="21"/>
      <c r="E46" s="21"/>
      <c r="F46" s="21"/>
      <c r="G46" s="88">
        <f>G47+G50</f>
        <v>401</v>
      </c>
      <c r="H46" s="12">
        <f>H50</f>
        <v>400</v>
      </c>
    </row>
    <row r="47" spans="1:8" ht="45" customHeight="1">
      <c r="A47" s="62" t="s">
        <v>123</v>
      </c>
      <c r="B47" s="63">
        <v>902</v>
      </c>
      <c r="C47" s="64" t="s">
        <v>9</v>
      </c>
      <c r="D47" s="64" t="s">
        <v>44</v>
      </c>
      <c r="E47" s="64"/>
      <c r="F47" s="64"/>
      <c r="G47" s="89">
        <v>1</v>
      </c>
      <c r="H47" s="11">
        <f>G48</f>
        <v>1</v>
      </c>
    </row>
    <row r="48" spans="1:8" ht="23.25" customHeight="1">
      <c r="A48" s="19" t="s">
        <v>124</v>
      </c>
      <c r="B48" s="20">
        <v>902</v>
      </c>
      <c r="C48" s="21" t="s">
        <v>9</v>
      </c>
      <c r="D48" s="21" t="s">
        <v>44</v>
      </c>
      <c r="E48" s="21" t="s">
        <v>125</v>
      </c>
      <c r="F48" s="21"/>
      <c r="G48" s="90">
        <v>1</v>
      </c>
      <c r="H48" s="11"/>
    </row>
    <row r="49" spans="1:10" ht="15" customHeight="1">
      <c r="A49" s="22" t="s">
        <v>126</v>
      </c>
      <c r="B49" s="16">
        <v>902</v>
      </c>
      <c r="C49" s="18" t="s">
        <v>9</v>
      </c>
      <c r="D49" s="18" t="s">
        <v>44</v>
      </c>
      <c r="E49" s="21" t="s">
        <v>125</v>
      </c>
      <c r="F49" s="21" t="s">
        <v>127</v>
      </c>
      <c r="G49" s="90">
        <v>1</v>
      </c>
      <c r="H49" s="11"/>
      <c r="I49" s="71">
        <v>1000</v>
      </c>
      <c r="J49" s="11"/>
    </row>
    <row r="50" spans="1:10" ht="27" customHeight="1">
      <c r="A50" s="62" t="s">
        <v>109</v>
      </c>
      <c r="B50" s="63">
        <v>902</v>
      </c>
      <c r="C50" s="64" t="s">
        <v>9</v>
      </c>
      <c r="D50" s="64" t="s">
        <v>13</v>
      </c>
      <c r="E50" s="64"/>
      <c r="F50" s="64"/>
      <c r="G50" s="89">
        <f>G51</f>
        <v>400</v>
      </c>
      <c r="H50" s="11">
        <f>G51</f>
        <v>400</v>
      </c>
      <c r="I50" s="71"/>
      <c r="J50" s="11"/>
    </row>
    <row r="51" spans="1:10" ht="39.75" customHeight="1">
      <c r="A51" s="19" t="s">
        <v>43</v>
      </c>
      <c r="B51" s="20">
        <v>902</v>
      </c>
      <c r="C51" s="21" t="s">
        <v>9</v>
      </c>
      <c r="D51" s="21" t="s">
        <v>13</v>
      </c>
      <c r="E51" s="21" t="s">
        <v>59</v>
      </c>
      <c r="F51" s="21"/>
      <c r="G51" s="90">
        <v>400</v>
      </c>
      <c r="H51" s="11"/>
      <c r="I51" s="71"/>
      <c r="J51" s="11"/>
    </row>
    <row r="52" spans="1:10" ht="15" customHeight="1">
      <c r="A52" s="22" t="s">
        <v>98</v>
      </c>
      <c r="B52" s="16">
        <v>902</v>
      </c>
      <c r="C52" s="18" t="s">
        <v>9</v>
      </c>
      <c r="D52" s="18" t="s">
        <v>13</v>
      </c>
      <c r="E52" s="21" t="s">
        <v>59</v>
      </c>
      <c r="F52" s="21" t="s">
        <v>41</v>
      </c>
      <c r="G52" s="90">
        <v>400</v>
      </c>
      <c r="H52" s="11"/>
      <c r="I52" s="71">
        <v>200000</v>
      </c>
      <c r="J52" s="11"/>
    </row>
    <row r="53" spans="1:8" ht="18.75" customHeight="1">
      <c r="A53" s="23" t="s">
        <v>20</v>
      </c>
      <c r="B53" s="16">
        <v>902</v>
      </c>
      <c r="C53" s="17" t="s">
        <v>11</v>
      </c>
      <c r="D53" s="18"/>
      <c r="E53" s="18"/>
      <c r="F53" s="18"/>
      <c r="G53" s="88">
        <f>G54+G70</f>
        <v>11138.400000000001</v>
      </c>
      <c r="H53" s="12">
        <f>H54+H70</f>
        <v>10838.400000000001</v>
      </c>
    </row>
    <row r="54" spans="1:8" ht="17.25" customHeight="1">
      <c r="A54" s="62" t="s">
        <v>110</v>
      </c>
      <c r="B54" s="63">
        <v>902</v>
      </c>
      <c r="C54" s="64" t="s">
        <v>11</v>
      </c>
      <c r="D54" s="64" t="s">
        <v>44</v>
      </c>
      <c r="E54" s="69"/>
      <c r="F54" s="69"/>
      <c r="G54" s="89">
        <f>G55+G57+G60+G64+G62+G66+G68</f>
        <v>10408.400000000001</v>
      </c>
      <c r="H54">
        <f>G54</f>
        <v>10408.400000000001</v>
      </c>
    </row>
    <row r="55" spans="1:7" ht="30">
      <c r="A55" s="19" t="s">
        <v>74</v>
      </c>
      <c r="B55" s="20">
        <v>902</v>
      </c>
      <c r="C55" s="21" t="s">
        <v>11</v>
      </c>
      <c r="D55" s="21" t="s">
        <v>44</v>
      </c>
      <c r="E55" s="21" t="s">
        <v>78</v>
      </c>
      <c r="F55" s="21"/>
      <c r="G55" s="90">
        <f>G56</f>
        <v>3949</v>
      </c>
    </row>
    <row r="56" spans="1:9" ht="30">
      <c r="A56" s="19" t="s">
        <v>40</v>
      </c>
      <c r="B56" s="20">
        <v>902</v>
      </c>
      <c r="C56" s="21" t="s">
        <v>11</v>
      </c>
      <c r="D56" s="21" t="s">
        <v>44</v>
      </c>
      <c r="E56" s="21" t="s">
        <v>78</v>
      </c>
      <c r="F56" s="21" t="s">
        <v>41</v>
      </c>
      <c r="G56" s="90">
        <v>3949</v>
      </c>
      <c r="I56" s="70">
        <v>1711380.32</v>
      </c>
    </row>
    <row r="57" spans="1:7" ht="30">
      <c r="A57" s="19" t="s">
        <v>95</v>
      </c>
      <c r="B57" s="20">
        <v>902</v>
      </c>
      <c r="C57" s="21" t="s">
        <v>11</v>
      </c>
      <c r="D57" s="21" t="s">
        <v>44</v>
      </c>
      <c r="E57" s="21" t="s">
        <v>77</v>
      </c>
      <c r="F57" s="21"/>
      <c r="G57" s="90">
        <f>G58+G59</f>
        <v>1200</v>
      </c>
    </row>
    <row r="58" spans="1:9" ht="15">
      <c r="A58" s="19" t="s">
        <v>98</v>
      </c>
      <c r="B58" s="20">
        <v>902</v>
      </c>
      <c r="C58" s="21" t="s">
        <v>11</v>
      </c>
      <c r="D58" s="21" t="s">
        <v>44</v>
      </c>
      <c r="E58" s="21" t="s">
        <v>77</v>
      </c>
      <c r="F58" s="21" t="s">
        <v>41</v>
      </c>
      <c r="G58" s="90">
        <v>1154.3</v>
      </c>
      <c r="I58" s="71">
        <v>1000000</v>
      </c>
    </row>
    <row r="59" spans="1:9" ht="15">
      <c r="A59" s="19" t="s">
        <v>150</v>
      </c>
      <c r="B59" s="20">
        <v>902</v>
      </c>
      <c r="C59" s="21" t="s">
        <v>11</v>
      </c>
      <c r="D59" s="21" t="s">
        <v>44</v>
      </c>
      <c r="E59" s="21" t="s">
        <v>77</v>
      </c>
      <c r="F59" s="21" t="s">
        <v>93</v>
      </c>
      <c r="G59" s="90">
        <v>45.7</v>
      </c>
      <c r="I59" s="71">
        <v>1000000</v>
      </c>
    </row>
    <row r="60" spans="1:9" ht="27.75" customHeight="1">
      <c r="A60" s="27" t="s">
        <v>132</v>
      </c>
      <c r="B60" s="24">
        <v>902</v>
      </c>
      <c r="C60" s="21" t="s">
        <v>11</v>
      </c>
      <c r="D60" s="21" t="s">
        <v>44</v>
      </c>
      <c r="E60" s="18" t="s">
        <v>118</v>
      </c>
      <c r="F60" s="18"/>
      <c r="G60" s="90">
        <f>G61</f>
        <v>468.8</v>
      </c>
      <c r="H60" s="11"/>
      <c r="I60" s="71"/>
    </row>
    <row r="61" spans="1:9" ht="57.75" customHeight="1">
      <c r="A61" s="22" t="s">
        <v>151</v>
      </c>
      <c r="B61" s="24">
        <v>902</v>
      </c>
      <c r="C61" s="21" t="s">
        <v>11</v>
      </c>
      <c r="D61" s="21" t="s">
        <v>44</v>
      </c>
      <c r="E61" s="18" t="s">
        <v>118</v>
      </c>
      <c r="F61" s="18" t="s">
        <v>152</v>
      </c>
      <c r="G61" s="90">
        <v>468.8</v>
      </c>
      <c r="H61" s="11"/>
      <c r="I61" s="71">
        <v>876791</v>
      </c>
    </row>
    <row r="62" spans="1:8" ht="29.25" customHeight="1">
      <c r="A62" s="19" t="s">
        <v>128</v>
      </c>
      <c r="B62" s="20">
        <v>902</v>
      </c>
      <c r="C62" s="21" t="s">
        <v>11</v>
      </c>
      <c r="D62" s="21" t="s">
        <v>44</v>
      </c>
      <c r="E62" s="21" t="s">
        <v>129</v>
      </c>
      <c r="F62" s="21"/>
      <c r="G62" s="90">
        <f>G63</f>
        <v>858.8</v>
      </c>
      <c r="H62" s="11"/>
    </row>
    <row r="63" spans="1:8" ht="16.5" customHeight="1">
      <c r="A63" s="19" t="s">
        <v>98</v>
      </c>
      <c r="B63" s="20">
        <v>902</v>
      </c>
      <c r="C63" s="21" t="s">
        <v>11</v>
      </c>
      <c r="D63" s="21" t="s">
        <v>44</v>
      </c>
      <c r="E63" s="21" t="s">
        <v>129</v>
      </c>
      <c r="F63" s="21" t="s">
        <v>41</v>
      </c>
      <c r="G63" s="90">
        <v>858.8</v>
      </c>
      <c r="H63" s="11"/>
    </row>
    <row r="64" spans="1:8" ht="43.5" customHeight="1">
      <c r="A64" s="19" t="s">
        <v>130</v>
      </c>
      <c r="B64" s="20">
        <v>902</v>
      </c>
      <c r="C64" s="21" t="s">
        <v>11</v>
      </c>
      <c r="D64" s="21" t="s">
        <v>44</v>
      </c>
      <c r="E64" s="21" t="s">
        <v>131</v>
      </c>
      <c r="F64" s="21"/>
      <c r="G64" s="90">
        <f>G65</f>
        <v>831.8</v>
      </c>
      <c r="H64" s="11"/>
    </row>
    <row r="65" spans="1:8" ht="16.5" customHeight="1">
      <c r="A65" s="19" t="s">
        <v>98</v>
      </c>
      <c r="B65" s="20">
        <v>902</v>
      </c>
      <c r="C65" s="21" t="s">
        <v>11</v>
      </c>
      <c r="D65" s="21" t="s">
        <v>44</v>
      </c>
      <c r="E65" s="21" t="s">
        <v>131</v>
      </c>
      <c r="F65" s="21" t="s">
        <v>41</v>
      </c>
      <c r="G65" s="90">
        <v>831.8</v>
      </c>
      <c r="H65" s="11"/>
    </row>
    <row r="66" spans="1:8" ht="31.5" customHeight="1">
      <c r="A66" s="27" t="s">
        <v>156</v>
      </c>
      <c r="B66" s="20">
        <v>902</v>
      </c>
      <c r="C66" s="21" t="s">
        <v>11</v>
      </c>
      <c r="D66" s="21" t="s">
        <v>44</v>
      </c>
      <c r="E66" s="18" t="s">
        <v>159</v>
      </c>
      <c r="F66" s="21"/>
      <c r="G66" s="90">
        <f>G67</f>
        <v>3000</v>
      </c>
      <c r="H66" s="11"/>
    </row>
    <row r="67" spans="1:9" ht="15">
      <c r="A67" s="22" t="s">
        <v>98</v>
      </c>
      <c r="B67" s="24">
        <v>902</v>
      </c>
      <c r="C67" s="21" t="s">
        <v>11</v>
      </c>
      <c r="D67" s="21" t="s">
        <v>44</v>
      </c>
      <c r="E67" s="18" t="s">
        <v>159</v>
      </c>
      <c r="F67" s="18" t="s">
        <v>41</v>
      </c>
      <c r="G67" s="90">
        <v>3000</v>
      </c>
      <c r="I67"/>
    </row>
    <row r="68" spans="1:9" ht="30">
      <c r="A68" s="27" t="s">
        <v>157</v>
      </c>
      <c r="B68" s="24">
        <v>902</v>
      </c>
      <c r="C68" s="21" t="s">
        <v>11</v>
      </c>
      <c r="D68" s="21" t="s">
        <v>44</v>
      </c>
      <c r="E68" s="18" t="s">
        <v>158</v>
      </c>
      <c r="F68" s="18"/>
      <c r="G68" s="90">
        <v>100</v>
      </c>
      <c r="H68">
        <f>G69</f>
        <v>100</v>
      </c>
      <c r="I68"/>
    </row>
    <row r="69" spans="1:9" ht="15">
      <c r="A69" s="22" t="s">
        <v>98</v>
      </c>
      <c r="B69" s="24">
        <v>902</v>
      </c>
      <c r="C69" s="21" t="s">
        <v>11</v>
      </c>
      <c r="D69" s="21" t="s">
        <v>44</v>
      </c>
      <c r="E69" s="18" t="s">
        <v>158</v>
      </c>
      <c r="F69" s="18" t="s">
        <v>41</v>
      </c>
      <c r="G69" s="90">
        <v>100</v>
      </c>
      <c r="I69"/>
    </row>
    <row r="70" spans="1:8" ht="23.25" customHeight="1">
      <c r="A70" s="62" t="s">
        <v>96</v>
      </c>
      <c r="B70" s="63">
        <v>902</v>
      </c>
      <c r="C70" s="64" t="s">
        <v>11</v>
      </c>
      <c r="D70" s="64" t="s">
        <v>75</v>
      </c>
      <c r="E70" s="64"/>
      <c r="F70" s="64"/>
      <c r="G70" s="89">
        <f>G71+G73</f>
        <v>730</v>
      </c>
      <c r="H70">
        <f>G72</f>
        <v>430</v>
      </c>
    </row>
    <row r="71" spans="1:7" ht="18.75" customHeight="1">
      <c r="A71" s="22" t="s">
        <v>97</v>
      </c>
      <c r="B71" s="24">
        <v>902</v>
      </c>
      <c r="C71" s="18" t="s">
        <v>11</v>
      </c>
      <c r="D71" s="18" t="s">
        <v>75</v>
      </c>
      <c r="E71" s="18" t="s">
        <v>76</v>
      </c>
      <c r="F71" s="17"/>
      <c r="G71" s="90">
        <f>G72</f>
        <v>430</v>
      </c>
    </row>
    <row r="72" spans="1:9" ht="19.5" customHeight="1">
      <c r="A72" s="22" t="s">
        <v>98</v>
      </c>
      <c r="B72" s="24">
        <v>902</v>
      </c>
      <c r="C72" s="18" t="s">
        <v>11</v>
      </c>
      <c r="D72" s="18" t="s">
        <v>75</v>
      </c>
      <c r="E72" s="18" t="s">
        <v>76</v>
      </c>
      <c r="F72" s="18" t="s">
        <v>41</v>
      </c>
      <c r="G72" s="90">
        <v>430</v>
      </c>
      <c r="I72" s="71">
        <v>280000</v>
      </c>
    </row>
    <row r="73" spans="1:7" ht="63.75" customHeight="1">
      <c r="A73" s="22" t="s">
        <v>168</v>
      </c>
      <c r="B73" s="24">
        <v>902</v>
      </c>
      <c r="C73" s="18" t="s">
        <v>11</v>
      </c>
      <c r="D73" s="18" t="s">
        <v>75</v>
      </c>
      <c r="E73" s="18" t="s">
        <v>169</v>
      </c>
      <c r="F73" s="17"/>
      <c r="G73" s="90">
        <f>G74</f>
        <v>300</v>
      </c>
    </row>
    <row r="74" spans="1:9" ht="19.5" customHeight="1">
      <c r="A74" s="22" t="s">
        <v>98</v>
      </c>
      <c r="B74" s="24">
        <v>902</v>
      </c>
      <c r="C74" s="18" t="s">
        <v>11</v>
      </c>
      <c r="D74" s="18" t="s">
        <v>75</v>
      </c>
      <c r="E74" s="18" t="s">
        <v>169</v>
      </c>
      <c r="F74" s="18" t="s">
        <v>41</v>
      </c>
      <c r="G74" s="90">
        <v>300</v>
      </c>
      <c r="I74" s="71">
        <v>280000</v>
      </c>
    </row>
    <row r="75" spans="1:9" ht="18.75" customHeight="1">
      <c r="A75" s="23" t="s">
        <v>22</v>
      </c>
      <c r="B75" s="16">
        <v>902</v>
      </c>
      <c r="C75" s="17" t="s">
        <v>23</v>
      </c>
      <c r="D75" s="18"/>
      <c r="E75" s="18"/>
      <c r="F75" s="18"/>
      <c r="G75" s="88">
        <f>G76+G88+G91+0.1</f>
        <v>241404.5</v>
      </c>
      <c r="H75" s="12">
        <f>H76+H88+H91</f>
        <v>3551.5</v>
      </c>
      <c r="I75" s="71"/>
    </row>
    <row r="76" spans="1:8" ht="15">
      <c r="A76" s="25" t="s">
        <v>24</v>
      </c>
      <c r="B76" s="16">
        <v>902</v>
      </c>
      <c r="C76" s="26" t="s">
        <v>23</v>
      </c>
      <c r="D76" s="26" t="s">
        <v>6</v>
      </c>
      <c r="E76" s="26"/>
      <c r="F76" s="17"/>
      <c r="G76" s="89">
        <f>G79+G81+G84+G86+G77</f>
        <v>236053.4</v>
      </c>
      <c r="H76">
        <f>G80+G82</f>
        <v>1044</v>
      </c>
    </row>
    <row r="77" spans="1:9" ht="30" customHeight="1">
      <c r="A77" s="19" t="s">
        <v>160</v>
      </c>
      <c r="B77" s="20">
        <v>902</v>
      </c>
      <c r="C77" s="18" t="s">
        <v>23</v>
      </c>
      <c r="D77" s="18" t="s">
        <v>6</v>
      </c>
      <c r="E77" s="21" t="s">
        <v>136</v>
      </c>
      <c r="F77" s="21"/>
      <c r="G77" s="90">
        <f>G78</f>
        <v>2.5</v>
      </c>
      <c r="I77"/>
    </row>
    <row r="78" spans="1:9" ht="15">
      <c r="A78" s="19" t="s">
        <v>98</v>
      </c>
      <c r="B78" s="20">
        <v>902</v>
      </c>
      <c r="C78" s="18" t="s">
        <v>23</v>
      </c>
      <c r="D78" s="18" t="s">
        <v>6</v>
      </c>
      <c r="E78" s="21" t="s">
        <v>136</v>
      </c>
      <c r="F78" s="21" t="s">
        <v>41</v>
      </c>
      <c r="G78" s="90">
        <v>2.5</v>
      </c>
      <c r="H78" s="11"/>
      <c r="I78"/>
    </row>
    <row r="79" spans="1:7" ht="30">
      <c r="A79" s="27" t="s">
        <v>72</v>
      </c>
      <c r="B79" s="24">
        <v>902</v>
      </c>
      <c r="C79" s="28" t="s">
        <v>23</v>
      </c>
      <c r="D79" s="18" t="s">
        <v>6</v>
      </c>
      <c r="E79" s="18" t="s">
        <v>73</v>
      </c>
      <c r="F79" s="18"/>
      <c r="G79" s="90">
        <f>G80</f>
        <v>864</v>
      </c>
    </row>
    <row r="80" spans="1:9" ht="30">
      <c r="A80" s="22" t="s">
        <v>40</v>
      </c>
      <c r="B80" s="24">
        <v>902</v>
      </c>
      <c r="C80" s="28" t="s">
        <v>23</v>
      </c>
      <c r="D80" s="18" t="s">
        <v>6</v>
      </c>
      <c r="E80" s="18" t="s">
        <v>73</v>
      </c>
      <c r="F80" s="18" t="s">
        <v>41</v>
      </c>
      <c r="G80" s="90">
        <v>864</v>
      </c>
      <c r="I80" s="71">
        <v>864000</v>
      </c>
    </row>
    <row r="81" spans="1:7" ht="30">
      <c r="A81" s="27" t="s">
        <v>82</v>
      </c>
      <c r="B81" s="24">
        <v>902</v>
      </c>
      <c r="C81" s="18" t="s">
        <v>23</v>
      </c>
      <c r="D81" s="18" t="s">
        <v>6</v>
      </c>
      <c r="E81" s="18" t="s">
        <v>61</v>
      </c>
      <c r="F81" s="18"/>
      <c r="G81" s="90">
        <f>G82+G83</f>
        <v>186.9</v>
      </c>
    </row>
    <row r="82" spans="1:9" ht="15">
      <c r="A82" s="22" t="s">
        <v>98</v>
      </c>
      <c r="B82" s="24">
        <v>902</v>
      </c>
      <c r="C82" s="18" t="s">
        <v>23</v>
      </c>
      <c r="D82" s="18" t="s">
        <v>6</v>
      </c>
      <c r="E82" s="18" t="s">
        <v>61</v>
      </c>
      <c r="F82" s="18" t="s">
        <v>41</v>
      </c>
      <c r="G82" s="90">
        <v>180</v>
      </c>
      <c r="H82" s="11"/>
      <c r="I82" s="71">
        <v>60000</v>
      </c>
    </row>
    <row r="83" spans="1:9" ht="15">
      <c r="A83" s="19" t="s">
        <v>150</v>
      </c>
      <c r="B83" s="20">
        <v>902</v>
      </c>
      <c r="C83" s="18" t="s">
        <v>23</v>
      </c>
      <c r="D83" s="18" t="s">
        <v>6</v>
      </c>
      <c r="E83" s="18" t="s">
        <v>61</v>
      </c>
      <c r="F83" s="21" t="s">
        <v>93</v>
      </c>
      <c r="G83" s="90">
        <v>6.9</v>
      </c>
      <c r="I83" s="71">
        <v>1000000</v>
      </c>
    </row>
    <row r="84" spans="1:7" ht="60">
      <c r="A84" s="75" t="s">
        <v>147</v>
      </c>
      <c r="B84" s="20">
        <v>902</v>
      </c>
      <c r="C84" s="21" t="s">
        <v>23</v>
      </c>
      <c r="D84" s="21" t="s">
        <v>6</v>
      </c>
      <c r="E84" s="21" t="s">
        <v>142</v>
      </c>
      <c r="F84" s="21"/>
      <c r="G84" s="90">
        <f>G85</f>
        <v>232650</v>
      </c>
    </row>
    <row r="85" spans="1:9" ht="30">
      <c r="A85" s="19" t="s">
        <v>146</v>
      </c>
      <c r="B85" s="20">
        <v>902</v>
      </c>
      <c r="C85" s="21" t="s">
        <v>23</v>
      </c>
      <c r="D85" s="21" t="s">
        <v>6</v>
      </c>
      <c r="E85" s="21" t="s">
        <v>142</v>
      </c>
      <c r="F85" s="21" t="s">
        <v>143</v>
      </c>
      <c r="G85" s="90">
        <v>232650</v>
      </c>
      <c r="H85" s="11"/>
      <c r="I85">
        <v>88321400</v>
      </c>
    </row>
    <row r="86" spans="1:9" ht="30">
      <c r="A86" s="75" t="s">
        <v>144</v>
      </c>
      <c r="B86" s="20">
        <v>902</v>
      </c>
      <c r="C86" s="21" t="s">
        <v>23</v>
      </c>
      <c r="D86" s="21" t="s">
        <v>6</v>
      </c>
      <c r="E86" s="21" t="s">
        <v>145</v>
      </c>
      <c r="F86" s="21"/>
      <c r="G86" s="90">
        <f>G87</f>
        <v>2350</v>
      </c>
      <c r="I86" s="49">
        <v>892200</v>
      </c>
    </row>
    <row r="87" spans="1:9" ht="30">
      <c r="A87" s="19" t="s">
        <v>146</v>
      </c>
      <c r="B87" s="20">
        <v>902</v>
      </c>
      <c r="C87" s="21" t="s">
        <v>23</v>
      </c>
      <c r="D87" s="21" t="s">
        <v>6</v>
      </c>
      <c r="E87" s="21" t="s">
        <v>145</v>
      </c>
      <c r="F87" s="21" t="s">
        <v>143</v>
      </c>
      <c r="G87" s="90">
        <v>2350</v>
      </c>
      <c r="H87" s="11"/>
      <c r="I87"/>
    </row>
    <row r="88" spans="1:9" s="11" customFormat="1" ht="15">
      <c r="A88" s="76" t="s">
        <v>25</v>
      </c>
      <c r="B88" s="63">
        <v>902</v>
      </c>
      <c r="C88" s="64" t="s">
        <v>23</v>
      </c>
      <c r="D88" s="64" t="s">
        <v>8</v>
      </c>
      <c r="E88" s="64"/>
      <c r="F88" s="64"/>
      <c r="G88" s="89">
        <f>G89</f>
        <v>288.8</v>
      </c>
      <c r="H88" s="12">
        <f>H89</f>
        <v>288.8</v>
      </c>
      <c r="I88" s="71"/>
    </row>
    <row r="89" spans="1:9" s="11" customFormat="1" ht="15">
      <c r="A89" s="75" t="s">
        <v>47</v>
      </c>
      <c r="B89" s="20">
        <v>902</v>
      </c>
      <c r="C89" s="21" t="s">
        <v>23</v>
      </c>
      <c r="D89" s="21" t="s">
        <v>8</v>
      </c>
      <c r="E89" s="21" t="s">
        <v>62</v>
      </c>
      <c r="F89" s="21"/>
      <c r="G89" s="90">
        <f>G90</f>
        <v>288.8</v>
      </c>
      <c r="H89" s="11">
        <f>G90</f>
        <v>288.8</v>
      </c>
      <c r="I89" s="71"/>
    </row>
    <row r="90" spans="1:9" s="11" customFormat="1" ht="30">
      <c r="A90" s="19" t="s">
        <v>108</v>
      </c>
      <c r="B90" s="20">
        <v>902</v>
      </c>
      <c r="C90" s="21" t="s">
        <v>23</v>
      </c>
      <c r="D90" s="21" t="s">
        <v>8</v>
      </c>
      <c r="E90" s="21" t="s">
        <v>62</v>
      </c>
      <c r="F90" s="21" t="s">
        <v>41</v>
      </c>
      <c r="G90" s="90">
        <v>288.8</v>
      </c>
      <c r="I90" s="71">
        <v>288000</v>
      </c>
    </row>
    <row r="91" spans="1:9" s="11" customFormat="1" ht="15">
      <c r="A91" s="76" t="s">
        <v>26</v>
      </c>
      <c r="B91" s="63">
        <v>902</v>
      </c>
      <c r="C91" s="64" t="s">
        <v>23</v>
      </c>
      <c r="D91" s="64" t="s">
        <v>9</v>
      </c>
      <c r="E91" s="69"/>
      <c r="F91" s="69"/>
      <c r="G91" s="89">
        <f>G92+G95+G97+G100</f>
        <v>5062.2</v>
      </c>
      <c r="H91" s="12">
        <f>SUM(H95:H102)</f>
        <v>2218.7</v>
      </c>
      <c r="I91" s="71"/>
    </row>
    <row r="92" spans="1:8" ht="18.75" customHeight="1">
      <c r="A92" s="27" t="s">
        <v>141</v>
      </c>
      <c r="B92" s="24">
        <v>902</v>
      </c>
      <c r="C92" s="18" t="s">
        <v>23</v>
      </c>
      <c r="D92" s="18" t="s">
        <v>9</v>
      </c>
      <c r="E92" s="18" t="s">
        <v>140</v>
      </c>
      <c r="F92" s="17"/>
      <c r="G92" s="90">
        <f>G93+G94</f>
        <v>1255</v>
      </c>
      <c r="H92">
        <f>G93</f>
        <v>300</v>
      </c>
    </row>
    <row r="93" spans="1:9" ht="15">
      <c r="A93" s="22" t="s">
        <v>98</v>
      </c>
      <c r="B93" s="24">
        <v>902</v>
      </c>
      <c r="C93" s="18" t="s">
        <v>23</v>
      </c>
      <c r="D93" s="18" t="s">
        <v>9</v>
      </c>
      <c r="E93" s="18" t="s">
        <v>140</v>
      </c>
      <c r="F93" s="18" t="s">
        <v>41</v>
      </c>
      <c r="G93" s="90">
        <v>300</v>
      </c>
      <c r="I93" s="71">
        <v>300000</v>
      </c>
    </row>
    <row r="94" spans="1:9" ht="15">
      <c r="A94" s="22" t="s">
        <v>92</v>
      </c>
      <c r="B94" s="24">
        <v>902</v>
      </c>
      <c r="C94" s="18" t="s">
        <v>23</v>
      </c>
      <c r="D94" s="18" t="s">
        <v>9</v>
      </c>
      <c r="E94" s="18" t="s">
        <v>140</v>
      </c>
      <c r="F94" s="18" t="s">
        <v>93</v>
      </c>
      <c r="G94" s="90">
        <v>955</v>
      </c>
      <c r="I94" s="73">
        <v>955000</v>
      </c>
    </row>
    <row r="95" spans="1:8" ht="18.75" customHeight="1">
      <c r="A95" s="27" t="s">
        <v>99</v>
      </c>
      <c r="B95" s="24">
        <v>902</v>
      </c>
      <c r="C95" s="18" t="s">
        <v>23</v>
      </c>
      <c r="D95" s="18" t="s">
        <v>9</v>
      </c>
      <c r="E95" s="18" t="s">
        <v>63</v>
      </c>
      <c r="F95" s="17"/>
      <c r="G95" s="90">
        <v>70</v>
      </c>
      <c r="H95">
        <f>G96</f>
        <v>70</v>
      </c>
    </row>
    <row r="96" spans="1:9" ht="15">
      <c r="A96" s="22" t="s">
        <v>98</v>
      </c>
      <c r="B96" s="24">
        <v>902</v>
      </c>
      <c r="C96" s="18" t="s">
        <v>23</v>
      </c>
      <c r="D96" s="18" t="s">
        <v>9</v>
      </c>
      <c r="E96" s="18" t="s">
        <v>63</v>
      </c>
      <c r="F96" s="18" t="s">
        <v>41</v>
      </c>
      <c r="G96" s="90">
        <v>70</v>
      </c>
      <c r="I96" s="71">
        <v>70000</v>
      </c>
    </row>
    <row r="97" spans="1:8" ht="30">
      <c r="A97" s="27" t="s">
        <v>27</v>
      </c>
      <c r="B97" s="24">
        <v>902</v>
      </c>
      <c r="C97" s="18" t="s">
        <v>23</v>
      </c>
      <c r="D97" s="18" t="s">
        <v>9</v>
      </c>
      <c r="E97" s="18" t="s">
        <v>64</v>
      </c>
      <c r="F97" s="18"/>
      <c r="G97" s="90">
        <f>G98+G99</f>
        <v>1746.7</v>
      </c>
      <c r="H97">
        <f>G98</f>
        <v>1740.7</v>
      </c>
    </row>
    <row r="98" spans="1:9" ht="15">
      <c r="A98" s="22" t="s">
        <v>98</v>
      </c>
      <c r="B98" s="24">
        <v>902</v>
      </c>
      <c r="C98" s="18" t="s">
        <v>23</v>
      </c>
      <c r="D98" s="18" t="s">
        <v>9</v>
      </c>
      <c r="E98" s="18" t="s">
        <v>64</v>
      </c>
      <c r="F98" s="18" t="s">
        <v>41</v>
      </c>
      <c r="G98" s="90">
        <v>1740.7</v>
      </c>
      <c r="I98" s="70">
        <v>856773.34</v>
      </c>
    </row>
    <row r="99" spans="1:9" ht="15">
      <c r="A99" s="22" t="s">
        <v>121</v>
      </c>
      <c r="B99" s="24">
        <v>902</v>
      </c>
      <c r="C99" s="18" t="s">
        <v>23</v>
      </c>
      <c r="D99" s="18" t="s">
        <v>9</v>
      </c>
      <c r="E99" s="18" t="s">
        <v>64</v>
      </c>
      <c r="F99" s="18" t="s">
        <v>120</v>
      </c>
      <c r="G99" s="90">
        <v>6</v>
      </c>
      <c r="I99" s="71">
        <v>6000</v>
      </c>
    </row>
    <row r="100" spans="1:9" ht="30">
      <c r="A100" s="27" t="s">
        <v>100</v>
      </c>
      <c r="B100" s="24">
        <v>902</v>
      </c>
      <c r="C100" s="18" t="s">
        <v>23</v>
      </c>
      <c r="D100" s="18" t="s">
        <v>9</v>
      </c>
      <c r="E100" s="18" t="s">
        <v>118</v>
      </c>
      <c r="F100" s="18"/>
      <c r="G100" s="90">
        <f>G101+G102</f>
        <v>1990.5</v>
      </c>
      <c r="H100">
        <f>G101</f>
        <v>408</v>
      </c>
      <c r="I100" s="71"/>
    </row>
    <row r="101" spans="1:9" ht="15">
      <c r="A101" s="22" t="s">
        <v>98</v>
      </c>
      <c r="B101" s="24">
        <v>902</v>
      </c>
      <c r="C101" s="18" t="s">
        <v>23</v>
      </c>
      <c r="D101" s="18" t="s">
        <v>9</v>
      </c>
      <c r="E101" s="18" t="s">
        <v>118</v>
      </c>
      <c r="F101" s="18" t="s">
        <v>41</v>
      </c>
      <c r="G101" s="90">
        <v>408</v>
      </c>
      <c r="I101" s="71"/>
    </row>
    <row r="102" spans="1:9" ht="60">
      <c r="A102" s="22" t="s">
        <v>151</v>
      </c>
      <c r="B102" s="24">
        <v>902</v>
      </c>
      <c r="C102" s="18" t="s">
        <v>23</v>
      </c>
      <c r="D102" s="18" t="s">
        <v>9</v>
      </c>
      <c r="E102" s="18" t="s">
        <v>118</v>
      </c>
      <c r="F102" s="18" t="s">
        <v>152</v>
      </c>
      <c r="G102" s="90">
        <v>1582.5</v>
      </c>
      <c r="I102" s="71">
        <v>1582503.34</v>
      </c>
    </row>
    <row r="103" spans="1:24" ht="21" customHeight="1">
      <c r="A103" s="23" t="s">
        <v>115</v>
      </c>
      <c r="B103" s="16">
        <v>902</v>
      </c>
      <c r="C103" s="17" t="s">
        <v>21</v>
      </c>
      <c r="D103" s="17"/>
      <c r="E103" s="17"/>
      <c r="F103" s="17"/>
      <c r="G103" s="88">
        <f>G104</f>
        <v>5614.6</v>
      </c>
      <c r="H103" s="12">
        <f>H104</f>
        <v>5614.6</v>
      </c>
      <c r="J103" s="49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1:24" ht="15">
      <c r="A104" s="25" t="s">
        <v>28</v>
      </c>
      <c r="B104" s="29">
        <v>902</v>
      </c>
      <c r="C104" s="26" t="s">
        <v>21</v>
      </c>
      <c r="D104" s="26" t="s">
        <v>6</v>
      </c>
      <c r="E104" s="17"/>
      <c r="F104" s="17"/>
      <c r="G104" s="89">
        <f>G105+G111+G117+G120+G124</f>
        <v>5614.6</v>
      </c>
      <c r="H104">
        <f>SUM(H105:H124)</f>
        <v>5614.6</v>
      </c>
      <c r="L104" s="31"/>
      <c r="M104" s="32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1:24" ht="30">
      <c r="A105" s="27" t="s">
        <v>29</v>
      </c>
      <c r="B105" s="24">
        <v>902</v>
      </c>
      <c r="C105" s="18" t="s">
        <v>21</v>
      </c>
      <c r="D105" s="18" t="s">
        <v>6</v>
      </c>
      <c r="E105" s="18" t="s">
        <v>65</v>
      </c>
      <c r="F105" s="18"/>
      <c r="G105" s="91">
        <f>G106+G107+G108+G109+G110</f>
        <v>3961.2000000000003</v>
      </c>
      <c r="H105">
        <f>SUM(G106:G110)</f>
        <v>3961.2000000000003</v>
      </c>
      <c r="L105" s="33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</row>
    <row r="106" spans="1:24" ht="15">
      <c r="A106" s="27" t="s">
        <v>102</v>
      </c>
      <c r="B106" s="24">
        <v>902</v>
      </c>
      <c r="C106" s="18" t="s">
        <v>21</v>
      </c>
      <c r="D106" s="18" t="s">
        <v>6</v>
      </c>
      <c r="E106" s="18" t="s">
        <v>65</v>
      </c>
      <c r="F106" s="18" t="s">
        <v>46</v>
      </c>
      <c r="G106" s="90">
        <v>2097.8</v>
      </c>
      <c r="I106" s="72">
        <v>1889618</v>
      </c>
      <c r="L106" s="34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</row>
    <row r="107" spans="1:24" ht="28.5" customHeight="1">
      <c r="A107" s="27" t="s">
        <v>101</v>
      </c>
      <c r="B107" s="24">
        <v>902</v>
      </c>
      <c r="C107" s="18" t="s">
        <v>21</v>
      </c>
      <c r="D107" s="18" t="s">
        <v>6</v>
      </c>
      <c r="E107" s="18" t="s">
        <v>65</v>
      </c>
      <c r="F107" s="18" t="s">
        <v>66</v>
      </c>
      <c r="G107" s="90">
        <v>728.4</v>
      </c>
      <c r="I107" s="72">
        <v>665541</v>
      </c>
      <c r="L107" s="34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</row>
    <row r="108" spans="1:24" ht="29.25" customHeight="1">
      <c r="A108" s="27" t="s">
        <v>71</v>
      </c>
      <c r="B108" s="24">
        <v>902</v>
      </c>
      <c r="C108" s="18" t="s">
        <v>21</v>
      </c>
      <c r="D108" s="18" t="s">
        <v>6</v>
      </c>
      <c r="E108" s="18" t="s">
        <v>65</v>
      </c>
      <c r="F108" s="18" t="s">
        <v>39</v>
      </c>
      <c r="G108" s="90">
        <v>83</v>
      </c>
      <c r="H108" s="78"/>
      <c r="I108" s="79">
        <v>83000</v>
      </c>
      <c r="L108" s="34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  <row r="109" spans="1:24" ht="15">
      <c r="A109" s="22" t="s">
        <v>98</v>
      </c>
      <c r="B109" s="24">
        <v>902</v>
      </c>
      <c r="C109" s="18" t="s">
        <v>21</v>
      </c>
      <c r="D109" s="18" t="s">
        <v>6</v>
      </c>
      <c r="E109" s="18" t="s">
        <v>65</v>
      </c>
      <c r="F109" s="18" t="s">
        <v>41</v>
      </c>
      <c r="G109" s="90">
        <v>816</v>
      </c>
      <c r="H109" s="78"/>
      <c r="I109" s="79">
        <v>702000</v>
      </c>
      <c r="L109" s="34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1:24" ht="15">
      <c r="A110" s="22" t="s">
        <v>92</v>
      </c>
      <c r="B110" s="24">
        <v>902</v>
      </c>
      <c r="C110" s="18" t="s">
        <v>21</v>
      </c>
      <c r="D110" s="18" t="s">
        <v>6</v>
      </c>
      <c r="E110" s="18" t="s">
        <v>65</v>
      </c>
      <c r="F110" s="18" t="s">
        <v>93</v>
      </c>
      <c r="G110" s="90">
        <v>236</v>
      </c>
      <c r="H110" s="78"/>
      <c r="I110" s="79">
        <v>236000</v>
      </c>
      <c r="L110" s="34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</row>
    <row r="111" spans="1:24" ht="17.25" customHeight="1">
      <c r="A111" s="27" t="s">
        <v>30</v>
      </c>
      <c r="B111" s="24">
        <v>902</v>
      </c>
      <c r="C111" s="18" t="s">
        <v>21</v>
      </c>
      <c r="D111" s="18" t="s">
        <v>6</v>
      </c>
      <c r="E111" s="18" t="s">
        <v>67</v>
      </c>
      <c r="F111" s="18"/>
      <c r="G111" s="90">
        <f>G112+G113+G114+G115+G116</f>
        <v>1260.7</v>
      </c>
      <c r="H111">
        <f>G112+G113+G114+G115+G116</f>
        <v>1260.7</v>
      </c>
      <c r="L111" s="34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</row>
    <row r="112" spans="1:24" ht="15">
      <c r="A112" s="27" t="s">
        <v>68</v>
      </c>
      <c r="B112" s="24">
        <v>902</v>
      </c>
      <c r="C112" s="18" t="s">
        <v>21</v>
      </c>
      <c r="D112" s="18" t="s">
        <v>6</v>
      </c>
      <c r="E112" s="18" t="s">
        <v>67</v>
      </c>
      <c r="F112" s="18" t="s">
        <v>46</v>
      </c>
      <c r="G112" s="90">
        <v>725.5</v>
      </c>
      <c r="I112" s="72">
        <v>656052.5</v>
      </c>
      <c r="L112" s="34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</row>
    <row r="113" spans="1:24" ht="48" customHeight="1">
      <c r="A113" s="27" t="s">
        <v>101</v>
      </c>
      <c r="B113" s="24">
        <v>902</v>
      </c>
      <c r="C113" s="18" t="s">
        <v>21</v>
      </c>
      <c r="D113" s="18" t="s">
        <v>6</v>
      </c>
      <c r="E113" s="18" t="s">
        <v>67</v>
      </c>
      <c r="F113" s="18" t="s">
        <v>66</v>
      </c>
      <c r="G113" s="90">
        <v>242.8</v>
      </c>
      <c r="I113" s="72">
        <v>221847</v>
      </c>
      <c r="L113" s="34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</row>
    <row r="114" spans="1:24" ht="30.75" customHeight="1">
      <c r="A114" s="27" t="s">
        <v>71</v>
      </c>
      <c r="B114" s="24">
        <v>902</v>
      </c>
      <c r="C114" s="18" t="s">
        <v>21</v>
      </c>
      <c r="D114" s="18" t="s">
        <v>6</v>
      </c>
      <c r="E114" s="18" t="s">
        <v>67</v>
      </c>
      <c r="F114" s="18" t="s">
        <v>39</v>
      </c>
      <c r="G114" s="90">
        <v>41</v>
      </c>
      <c r="H114" s="78"/>
      <c r="I114" s="79">
        <v>41000</v>
      </c>
      <c r="L114" s="34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</row>
    <row r="115" spans="1:24" ht="15">
      <c r="A115" s="22" t="s">
        <v>98</v>
      </c>
      <c r="B115" s="24">
        <v>902</v>
      </c>
      <c r="C115" s="18" t="s">
        <v>21</v>
      </c>
      <c r="D115" s="18" t="s">
        <v>6</v>
      </c>
      <c r="E115" s="18" t="s">
        <v>67</v>
      </c>
      <c r="F115" s="18" t="s">
        <v>41</v>
      </c>
      <c r="G115" s="90">
        <v>124.4</v>
      </c>
      <c r="H115" s="78"/>
      <c r="I115" s="79">
        <v>124400</v>
      </c>
      <c r="L115" s="34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</row>
    <row r="116" spans="1:24" ht="15">
      <c r="A116" s="22" t="s">
        <v>92</v>
      </c>
      <c r="B116" s="24">
        <v>902</v>
      </c>
      <c r="C116" s="18" t="s">
        <v>21</v>
      </c>
      <c r="D116" s="18" t="s">
        <v>6</v>
      </c>
      <c r="E116" s="18" t="s">
        <v>67</v>
      </c>
      <c r="F116" s="18" t="s">
        <v>93</v>
      </c>
      <c r="G116" s="90">
        <v>127</v>
      </c>
      <c r="H116" s="78"/>
      <c r="I116" s="79">
        <v>127000</v>
      </c>
      <c r="L116" s="34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</row>
    <row r="117" spans="1:24" ht="61.5" customHeight="1">
      <c r="A117" s="27" t="s">
        <v>103</v>
      </c>
      <c r="B117" s="24">
        <v>902</v>
      </c>
      <c r="C117" s="18" t="s">
        <v>21</v>
      </c>
      <c r="D117" s="18" t="s">
        <v>6</v>
      </c>
      <c r="E117" s="18" t="s">
        <v>79</v>
      </c>
      <c r="F117" s="18"/>
      <c r="G117" s="90">
        <f>G118+G119</f>
        <v>314.2</v>
      </c>
      <c r="H117">
        <f>G118+G119</f>
        <v>314.2</v>
      </c>
      <c r="L117" s="34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</row>
    <row r="118" spans="1:24" ht="15">
      <c r="A118" s="27" t="s">
        <v>102</v>
      </c>
      <c r="B118" s="24">
        <v>902</v>
      </c>
      <c r="C118" s="18" t="s">
        <v>21</v>
      </c>
      <c r="D118" s="18" t="s">
        <v>6</v>
      </c>
      <c r="E118" s="18" t="s">
        <v>79</v>
      </c>
      <c r="F118" s="18" t="s">
        <v>46</v>
      </c>
      <c r="G118" s="90">
        <v>314.2</v>
      </c>
      <c r="I118" s="72">
        <v>314158</v>
      </c>
      <c r="L118" s="34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</row>
    <row r="119" spans="1:24" ht="44.25" customHeight="1" hidden="1">
      <c r="A119" s="27" t="s">
        <v>101</v>
      </c>
      <c r="B119" s="24">
        <v>902</v>
      </c>
      <c r="C119" s="18" t="s">
        <v>21</v>
      </c>
      <c r="D119" s="18" t="s">
        <v>6</v>
      </c>
      <c r="E119" s="18" t="s">
        <v>79</v>
      </c>
      <c r="F119" s="18" t="s">
        <v>66</v>
      </c>
      <c r="G119" s="90"/>
      <c r="I119" s="72"/>
      <c r="L119" s="34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</row>
    <row r="120" spans="1:24" ht="15">
      <c r="A120" s="27" t="s">
        <v>81</v>
      </c>
      <c r="B120" s="24">
        <v>902</v>
      </c>
      <c r="C120" s="18" t="s">
        <v>21</v>
      </c>
      <c r="D120" s="18" t="s">
        <v>6</v>
      </c>
      <c r="E120" s="18" t="s">
        <v>80</v>
      </c>
      <c r="F120" s="18"/>
      <c r="G120" s="90">
        <f>G121+G122</f>
        <v>78.5</v>
      </c>
      <c r="H120">
        <f>G121+G122</f>
        <v>78.5</v>
      </c>
      <c r="I120" s="72"/>
      <c r="L120" s="34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</row>
    <row r="121" spans="1:24" ht="15">
      <c r="A121" s="27" t="s">
        <v>102</v>
      </c>
      <c r="B121" s="24">
        <v>902</v>
      </c>
      <c r="C121" s="18" t="s">
        <v>21</v>
      </c>
      <c r="D121" s="18" t="s">
        <v>6</v>
      </c>
      <c r="E121" s="18" t="s">
        <v>80</v>
      </c>
      <c r="F121" s="18" t="s">
        <v>46</v>
      </c>
      <c r="G121" s="90">
        <v>78.5</v>
      </c>
      <c r="I121" s="72">
        <v>78539.5</v>
      </c>
      <c r="L121" s="34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</row>
    <row r="122" spans="1:24" ht="45" hidden="1">
      <c r="A122" s="27" t="s">
        <v>101</v>
      </c>
      <c r="B122" s="24">
        <v>902</v>
      </c>
      <c r="C122" s="18" t="s">
        <v>21</v>
      </c>
      <c r="D122" s="18" t="s">
        <v>6</v>
      </c>
      <c r="E122" s="18" t="s">
        <v>80</v>
      </c>
      <c r="F122" s="18" t="s">
        <v>66</v>
      </c>
      <c r="G122" s="90"/>
      <c r="L122" s="34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</row>
    <row r="123" spans="1:24" ht="62.25" customHeight="1" hidden="1">
      <c r="A123" s="27" t="s">
        <v>113</v>
      </c>
      <c r="B123" s="24">
        <v>902</v>
      </c>
      <c r="C123" s="18" t="s">
        <v>21</v>
      </c>
      <c r="D123" s="18" t="s">
        <v>6</v>
      </c>
      <c r="E123" s="18" t="s">
        <v>112</v>
      </c>
      <c r="F123" s="18"/>
      <c r="G123" s="90">
        <f>G124</f>
        <v>0</v>
      </c>
      <c r="I123" s="71"/>
      <c r="L123" s="34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</row>
    <row r="124" spans="1:24" ht="15" hidden="1">
      <c r="A124" s="22" t="s">
        <v>98</v>
      </c>
      <c r="B124" s="24">
        <v>902</v>
      </c>
      <c r="C124" s="18" t="s">
        <v>21</v>
      </c>
      <c r="D124" s="18" t="s">
        <v>6</v>
      </c>
      <c r="E124" s="18" t="s">
        <v>112</v>
      </c>
      <c r="F124" s="18" t="s">
        <v>41</v>
      </c>
      <c r="G124" s="90"/>
      <c r="H124">
        <f>G124</f>
        <v>0</v>
      </c>
      <c r="I124" s="71">
        <v>20000</v>
      </c>
      <c r="L124" s="34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</row>
    <row r="125" spans="1:24" ht="21" customHeight="1">
      <c r="A125" s="23" t="s">
        <v>31</v>
      </c>
      <c r="B125" s="16">
        <v>902</v>
      </c>
      <c r="C125" s="17" t="s">
        <v>19</v>
      </c>
      <c r="D125" s="18"/>
      <c r="E125" s="18"/>
      <c r="F125" s="18"/>
      <c r="G125" s="88">
        <f>G126</f>
        <v>537.4</v>
      </c>
      <c r="H125" s="12">
        <f>G127</f>
        <v>537.4</v>
      </c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</row>
    <row r="126" spans="1:8" ht="15">
      <c r="A126" s="25" t="s">
        <v>48</v>
      </c>
      <c r="B126" s="29">
        <v>902</v>
      </c>
      <c r="C126" s="26" t="s">
        <v>19</v>
      </c>
      <c r="D126" s="26" t="s">
        <v>6</v>
      </c>
      <c r="E126" s="26"/>
      <c r="F126" s="26"/>
      <c r="G126" s="89">
        <f>G127</f>
        <v>537.4</v>
      </c>
      <c r="H126" s="11"/>
    </row>
    <row r="127" spans="1:8" ht="18" customHeight="1">
      <c r="A127" s="27" t="s">
        <v>105</v>
      </c>
      <c r="B127" s="24">
        <v>902</v>
      </c>
      <c r="C127" s="18" t="s">
        <v>19</v>
      </c>
      <c r="D127" s="18" t="s">
        <v>6</v>
      </c>
      <c r="E127" s="18" t="s">
        <v>70</v>
      </c>
      <c r="F127" s="18"/>
      <c r="G127" s="90">
        <f>G128</f>
        <v>537.4</v>
      </c>
      <c r="H127" s="11"/>
    </row>
    <row r="128" spans="1:9" ht="15">
      <c r="A128" s="22" t="s">
        <v>104</v>
      </c>
      <c r="B128" s="24">
        <v>902</v>
      </c>
      <c r="C128" s="18" t="s">
        <v>19</v>
      </c>
      <c r="D128" s="18" t="s">
        <v>6</v>
      </c>
      <c r="E128" s="18" t="s">
        <v>70</v>
      </c>
      <c r="F128" s="18" t="s">
        <v>119</v>
      </c>
      <c r="G128" s="90">
        <v>537.4</v>
      </c>
      <c r="H128" s="11"/>
      <c r="I128" s="71">
        <v>537443</v>
      </c>
    </row>
    <row r="129" spans="1:8" ht="20.25" customHeight="1">
      <c r="A129" s="23" t="s">
        <v>34</v>
      </c>
      <c r="B129" s="16">
        <v>902</v>
      </c>
      <c r="C129" s="17" t="s">
        <v>32</v>
      </c>
      <c r="D129" s="18"/>
      <c r="E129" s="18"/>
      <c r="F129" s="18"/>
      <c r="G129" s="88">
        <f>G130</f>
        <v>35</v>
      </c>
      <c r="H129" s="12">
        <f>G132</f>
        <v>35</v>
      </c>
    </row>
    <row r="130" spans="1:7" ht="15">
      <c r="A130" s="25" t="s">
        <v>111</v>
      </c>
      <c r="B130" s="29">
        <v>902</v>
      </c>
      <c r="C130" s="26" t="s">
        <v>32</v>
      </c>
      <c r="D130" s="26" t="s">
        <v>8</v>
      </c>
      <c r="E130" s="26"/>
      <c r="F130" s="26"/>
      <c r="G130" s="89">
        <f>G131</f>
        <v>35</v>
      </c>
    </row>
    <row r="131" spans="1:7" ht="30">
      <c r="A131" s="27" t="s">
        <v>35</v>
      </c>
      <c r="B131" s="24">
        <v>902</v>
      </c>
      <c r="C131" s="18" t="s">
        <v>32</v>
      </c>
      <c r="D131" s="18" t="s">
        <v>8</v>
      </c>
      <c r="E131" s="18" t="s">
        <v>69</v>
      </c>
      <c r="F131" s="26"/>
      <c r="G131" s="90">
        <f>G132</f>
        <v>35</v>
      </c>
    </row>
    <row r="132" spans="1:9" ht="15">
      <c r="A132" s="22" t="s">
        <v>98</v>
      </c>
      <c r="B132" s="24">
        <v>902</v>
      </c>
      <c r="C132" s="18" t="s">
        <v>32</v>
      </c>
      <c r="D132" s="18" t="s">
        <v>8</v>
      </c>
      <c r="E132" s="18" t="s">
        <v>69</v>
      </c>
      <c r="F132" s="18" t="s">
        <v>41</v>
      </c>
      <c r="G132" s="90">
        <v>35</v>
      </c>
      <c r="I132" s="71">
        <v>35000</v>
      </c>
    </row>
    <row r="133" spans="1:9" ht="20.25" customHeight="1">
      <c r="A133" s="23" t="s">
        <v>4</v>
      </c>
      <c r="B133" s="30"/>
      <c r="C133" s="18"/>
      <c r="D133" s="18"/>
      <c r="E133" s="18"/>
      <c r="F133" s="18"/>
      <c r="G133" s="92">
        <f>G10+G40+G46+G53+G75+G103+G125+G129</f>
        <v>264983.8</v>
      </c>
      <c r="H133" t="e">
        <f>H129+H125+H103+H75+H53+#REF!+H10+H40</f>
        <v>#REF!</v>
      </c>
      <c r="I133" s="49">
        <f>SUM(I13:I132)</f>
        <v>111623367</v>
      </c>
    </row>
    <row r="134" ht="12.75">
      <c r="F134" s="4"/>
    </row>
    <row r="135" ht="12.75">
      <c r="I135" s="58">
        <v>20129767</v>
      </c>
    </row>
    <row r="137" ht="12.75">
      <c r="I137" s="59">
        <f>I135-I133</f>
        <v>-91493600</v>
      </c>
    </row>
    <row r="139" ht="12.75">
      <c r="I139" s="49">
        <f>I133-J103</f>
        <v>111623367</v>
      </c>
    </row>
    <row r="140" ht="12.75">
      <c r="I140" s="49">
        <v>14661283</v>
      </c>
    </row>
    <row r="141" ht="12.75">
      <c r="I141" s="49">
        <f>I139-I140</f>
        <v>96962084</v>
      </c>
    </row>
    <row r="142" ht="12.75">
      <c r="I142" s="49">
        <f>I98+I56+I45+I44+I43+I37</f>
        <v>2976053.66</v>
      </c>
    </row>
    <row r="143" ht="12.75">
      <c r="I143" s="49">
        <v>2666725.66</v>
      </c>
    </row>
    <row r="144" ht="12.75">
      <c r="I144" s="49">
        <f>I142-I143</f>
        <v>309328</v>
      </c>
    </row>
  </sheetData>
  <sheetProtection/>
  <mergeCells count="2">
    <mergeCell ref="E4:G4"/>
    <mergeCell ref="A6:G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2"/>
  <sheetViews>
    <sheetView zoomScalePageLayoutView="0" workbookViewId="0" topLeftCell="A133">
      <selection activeCell="G63" sqref="G63"/>
    </sheetView>
  </sheetViews>
  <sheetFormatPr defaultColWidth="9.00390625" defaultRowHeight="12.75"/>
  <cols>
    <col min="1" max="1" width="58.125" style="8" customWidth="1"/>
    <col min="2" max="2" width="9.875" style="0" customWidth="1"/>
    <col min="3" max="3" width="7.75390625" style="0" customWidth="1"/>
    <col min="4" max="4" width="10.375" style="0" customWidth="1"/>
    <col min="5" max="5" width="14.625" style="0" customWidth="1"/>
    <col min="6" max="6" width="8.875" style="0" customWidth="1"/>
    <col min="7" max="7" width="13.125" style="85" customWidth="1"/>
    <col min="8" max="8" width="9.875" style="0" hidden="1" customWidth="1"/>
    <col min="9" max="9" width="18.00390625" style="49" hidden="1" customWidth="1"/>
    <col min="10" max="10" width="11.75390625" style="0" bestFit="1" customWidth="1"/>
    <col min="14" max="14" width="8.875" style="0" customWidth="1"/>
  </cols>
  <sheetData>
    <row r="1" spans="4:7" ht="12.75">
      <c r="D1" s="44"/>
      <c r="E1" s="44"/>
      <c r="F1" s="44"/>
      <c r="G1" s="83" t="s">
        <v>88</v>
      </c>
    </row>
    <row r="2" spans="1:10" ht="13.5" customHeight="1">
      <c r="A2" s="45"/>
      <c r="B2" s="45"/>
      <c r="C2" s="45"/>
      <c r="D2" s="45"/>
      <c r="E2" s="45"/>
      <c r="F2" s="45"/>
      <c r="G2" s="84" t="s">
        <v>172</v>
      </c>
      <c r="H2" s="6"/>
      <c r="I2" s="50"/>
      <c r="J2" s="6"/>
    </row>
    <row r="3" spans="1:10" ht="12.75" customHeight="1">
      <c r="A3" s="45"/>
      <c r="B3" s="45"/>
      <c r="C3" s="45"/>
      <c r="D3" s="45"/>
      <c r="E3" s="45"/>
      <c r="F3" s="45"/>
      <c r="G3" s="84" t="s">
        <v>116</v>
      </c>
      <c r="H3" s="6"/>
      <c r="I3" s="50"/>
      <c r="J3" s="6"/>
    </row>
    <row r="4" spans="1:10" ht="12.75" customHeight="1">
      <c r="A4" s="7"/>
      <c r="B4" s="7"/>
      <c r="C4" s="7"/>
      <c r="D4" s="7"/>
      <c r="E4" s="97" t="s">
        <v>183</v>
      </c>
      <c r="F4" s="97"/>
      <c r="G4" s="97"/>
      <c r="H4" s="7"/>
      <c r="I4" s="51"/>
      <c r="J4" s="7"/>
    </row>
    <row r="5" spans="4:6" ht="12.75">
      <c r="D5" s="1"/>
      <c r="E5" s="1"/>
      <c r="F5" s="1"/>
    </row>
    <row r="6" spans="1:10" ht="24.75" customHeight="1">
      <c r="A6" s="98" t="s">
        <v>122</v>
      </c>
      <c r="B6" s="98"/>
      <c r="C6" s="98"/>
      <c r="D6" s="98"/>
      <c r="E6" s="98"/>
      <c r="F6" s="98"/>
      <c r="G6" s="98"/>
      <c r="H6" s="43"/>
      <c r="I6" s="52"/>
      <c r="J6" s="43"/>
    </row>
    <row r="7" spans="1:7" ht="13.5" thickBot="1">
      <c r="A7" s="9"/>
      <c r="B7" s="3"/>
      <c r="C7" s="2"/>
      <c r="D7" s="2"/>
      <c r="E7" s="2"/>
      <c r="F7" s="2"/>
      <c r="G7" s="85" t="s">
        <v>91</v>
      </c>
    </row>
    <row r="8" spans="1:8" ht="101.25" customHeight="1" thickBot="1">
      <c r="A8" s="10" t="s">
        <v>0</v>
      </c>
      <c r="B8" s="46" t="s">
        <v>117</v>
      </c>
      <c r="C8" s="47" t="s">
        <v>1</v>
      </c>
      <c r="D8" s="46" t="s">
        <v>2</v>
      </c>
      <c r="E8" s="46" t="s">
        <v>3</v>
      </c>
      <c r="F8" s="46" t="s">
        <v>89</v>
      </c>
      <c r="G8" s="46" t="s">
        <v>90</v>
      </c>
      <c r="H8" s="5"/>
    </row>
    <row r="9" spans="1:7" ht="33.75" customHeight="1">
      <c r="A9" s="13" t="s">
        <v>106</v>
      </c>
      <c r="B9" s="14">
        <v>902</v>
      </c>
      <c r="C9" s="15"/>
      <c r="D9" s="15"/>
      <c r="E9" s="15"/>
      <c r="F9" s="15"/>
      <c r="G9" s="87"/>
    </row>
    <row r="10" spans="1:9" ht="21.75" customHeight="1">
      <c r="A10" s="61" t="s">
        <v>5</v>
      </c>
      <c r="B10" s="16">
        <v>902</v>
      </c>
      <c r="C10" s="17" t="s">
        <v>6</v>
      </c>
      <c r="D10" s="18"/>
      <c r="E10" s="18"/>
      <c r="F10" s="18"/>
      <c r="G10" s="88">
        <f>G11+G18+G39+G36</f>
        <v>6046.500000000001</v>
      </c>
      <c r="H10" s="12">
        <f>H11+H18+H39</f>
        <v>4849.3</v>
      </c>
      <c r="I10" s="53">
        <v>3930000</v>
      </c>
    </row>
    <row r="11" spans="1:9" ht="31.5" customHeight="1">
      <c r="A11" s="62" t="s">
        <v>7</v>
      </c>
      <c r="B11" s="63">
        <v>902</v>
      </c>
      <c r="C11" s="64" t="s">
        <v>6</v>
      </c>
      <c r="D11" s="64" t="s">
        <v>8</v>
      </c>
      <c r="E11" s="64"/>
      <c r="F11" s="64"/>
      <c r="G11" s="89">
        <f>G12+G15</f>
        <v>1308.3999999999999</v>
      </c>
      <c r="H11">
        <f>G13+G14</f>
        <v>1273.6</v>
      </c>
      <c r="I11" s="49">
        <f>SUM(I13:I29)</f>
        <v>3930000</v>
      </c>
    </row>
    <row r="12" spans="1:9" ht="19.5" customHeight="1">
      <c r="A12" s="19" t="s">
        <v>36</v>
      </c>
      <c r="B12" s="20">
        <v>902</v>
      </c>
      <c r="C12" s="21" t="s">
        <v>6</v>
      </c>
      <c r="D12" s="21" t="s">
        <v>8</v>
      </c>
      <c r="E12" s="21" t="s">
        <v>51</v>
      </c>
      <c r="F12" s="21"/>
      <c r="G12" s="90">
        <f>G13+G14</f>
        <v>1273.6</v>
      </c>
      <c r="I12" s="54">
        <f>I10-I11</f>
        <v>0</v>
      </c>
    </row>
    <row r="13" spans="1:9" ht="19.5" customHeight="1">
      <c r="A13" s="65" t="s">
        <v>114</v>
      </c>
      <c r="B13" s="20">
        <v>902</v>
      </c>
      <c r="C13" s="21" t="s">
        <v>6</v>
      </c>
      <c r="D13" s="21" t="s">
        <v>8</v>
      </c>
      <c r="E13" s="21" t="s">
        <v>51</v>
      </c>
      <c r="F13" s="21" t="s">
        <v>37</v>
      </c>
      <c r="G13" s="90">
        <v>978.2</v>
      </c>
      <c r="I13" s="71">
        <v>978188</v>
      </c>
    </row>
    <row r="14" spans="1:9" ht="45">
      <c r="A14" s="19" t="s">
        <v>94</v>
      </c>
      <c r="B14" s="20">
        <v>902</v>
      </c>
      <c r="C14" s="21" t="s">
        <v>6</v>
      </c>
      <c r="D14" s="21" t="s">
        <v>8</v>
      </c>
      <c r="E14" s="21" t="s">
        <v>53</v>
      </c>
      <c r="F14" s="21" t="s">
        <v>54</v>
      </c>
      <c r="G14" s="90">
        <v>295.4</v>
      </c>
      <c r="I14" s="71">
        <v>295413</v>
      </c>
    </row>
    <row r="15" spans="1:9" ht="35.25" customHeight="1">
      <c r="A15" s="19" t="s">
        <v>173</v>
      </c>
      <c r="B15" s="20">
        <v>902</v>
      </c>
      <c r="C15" s="21" t="s">
        <v>6</v>
      </c>
      <c r="D15" s="21" t="s">
        <v>8</v>
      </c>
      <c r="E15" s="21" t="s">
        <v>174</v>
      </c>
      <c r="F15" s="21"/>
      <c r="G15" s="90">
        <f>G16+G17</f>
        <v>34.8</v>
      </c>
      <c r="I15"/>
    </row>
    <row r="16" spans="1:9" ht="15">
      <c r="A16" s="93" t="s">
        <v>114</v>
      </c>
      <c r="B16" s="20">
        <v>902</v>
      </c>
      <c r="C16" s="21" t="s">
        <v>6</v>
      </c>
      <c r="D16" s="21" t="s">
        <v>8</v>
      </c>
      <c r="E16" s="21" t="s">
        <v>174</v>
      </c>
      <c r="F16" s="21" t="s">
        <v>37</v>
      </c>
      <c r="G16" s="90">
        <v>26.7</v>
      </c>
      <c r="I16"/>
    </row>
    <row r="17" spans="1:9" ht="45" customHeight="1">
      <c r="A17" s="19" t="s">
        <v>94</v>
      </c>
      <c r="B17" s="20">
        <v>902</v>
      </c>
      <c r="C17" s="21" t="s">
        <v>6</v>
      </c>
      <c r="D17" s="21" t="s">
        <v>8</v>
      </c>
      <c r="E17" s="21" t="s">
        <v>174</v>
      </c>
      <c r="F17" s="21" t="s">
        <v>54</v>
      </c>
      <c r="G17" s="90">
        <v>8.1</v>
      </c>
      <c r="I17"/>
    </row>
    <row r="18" spans="1:8" ht="51" customHeight="1">
      <c r="A18" s="62" t="s">
        <v>10</v>
      </c>
      <c r="B18" s="63">
        <v>902</v>
      </c>
      <c r="C18" s="64" t="s">
        <v>6</v>
      </c>
      <c r="D18" s="64" t="s">
        <v>11</v>
      </c>
      <c r="E18" s="64"/>
      <c r="F18" s="64"/>
      <c r="G18" s="89">
        <f>G19+G26+G28+G30+G33</f>
        <v>2755.4</v>
      </c>
      <c r="H18">
        <f>G20+G22+G23+G24+G25+G27+G29</f>
        <v>2634.4</v>
      </c>
    </row>
    <row r="19" spans="1:7" ht="34.5" customHeight="1">
      <c r="A19" s="19" t="s">
        <v>38</v>
      </c>
      <c r="B19" s="20">
        <v>902</v>
      </c>
      <c r="C19" s="21" t="s">
        <v>6</v>
      </c>
      <c r="D19" s="21" t="s">
        <v>11</v>
      </c>
      <c r="E19" s="21" t="s">
        <v>55</v>
      </c>
      <c r="F19" s="21"/>
      <c r="G19" s="90">
        <f>SUM(G20:G25)</f>
        <v>2554.4</v>
      </c>
    </row>
    <row r="20" spans="1:9" ht="15">
      <c r="A20" s="65" t="s">
        <v>114</v>
      </c>
      <c r="B20" s="20">
        <v>902</v>
      </c>
      <c r="C20" s="21" t="s">
        <v>6</v>
      </c>
      <c r="D20" s="21" t="s">
        <v>11</v>
      </c>
      <c r="E20" s="21" t="s">
        <v>55</v>
      </c>
      <c r="F20" s="21" t="s">
        <v>37</v>
      </c>
      <c r="G20" s="90">
        <v>1516.4</v>
      </c>
      <c r="I20" s="71">
        <v>1516436</v>
      </c>
    </row>
    <row r="21" spans="1:9" ht="45.75" customHeight="1">
      <c r="A21" s="19" t="s">
        <v>134</v>
      </c>
      <c r="B21" s="20">
        <v>902</v>
      </c>
      <c r="C21" s="21" t="s">
        <v>6</v>
      </c>
      <c r="D21" s="21" t="s">
        <v>11</v>
      </c>
      <c r="E21" s="21" t="s">
        <v>55</v>
      </c>
      <c r="F21" s="21" t="s">
        <v>133</v>
      </c>
      <c r="G21" s="90">
        <v>22</v>
      </c>
      <c r="I21" s="71">
        <v>22000</v>
      </c>
    </row>
    <row r="22" spans="1:9" ht="48.75" customHeight="1">
      <c r="A22" s="19" t="s">
        <v>94</v>
      </c>
      <c r="B22" s="20">
        <v>902</v>
      </c>
      <c r="C22" s="21" t="s">
        <v>6</v>
      </c>
      <c r="D22" s="21" t="s">
        <v>11</v>
      </c>
      <c r="E22" s="21" t="s">
        <v>55</v>
      </c>
      <c r="F22" s="21" t="s">
        <v>54</v>
      </c>
      <c r="G22" s="90">
        <v>458</v>
      </c>
      <c r="I22" s="71">
        <v>457963</v>
      </c>
    </row>
    <row r="23" spans="1:9" ht="33.75" customHeight="1">
      <c r="A23" s="19" t="s">
        <v>71</v>
      </c>
      <c r="B23" s="20">
        <v>902</v>
      </c>
      <c r="C23" s="21" t="s">
        <v>6</v>
      </c>
      <c r="D23" s="21" t="s">
        <v>11</v>
      </c>
      <c r="E23" s="21" t="s">
        <v>55</v>
      </c>
      <c r="F23" s="21" t="s">
        <v>39</v>
      </c>
      <c r="G23" s="90">
        <v>262</v>
      </c>
      <c r="I23" s="71">
        <v>262000</v>
      </c>
    </row>
    <row r="24" spans="1:9" ht="15">
      <c r="A24" s="19" t="s">
        <v>98</v>
      </c>
      <c r="B24" s="20">
        <v>902</v>
      </c>
      <c r="C24" s="21" t="s">
        <v>6</v>
      </c>
      <c r="D24" s="21" t="s">
        <v>11</v>
      </c>
      <c r="E24" s="21" t="s">
        <v>55</v>
      </c>
      <c r="F24" s="21" t="s">
        <v>41</v>
      </c>
      <c r="G24" s="90">
        <v>176</v>
      </c>
      <c r="I24" s="71">
        <v>176000</v>
      </c>
    </row>
    <row r="25" spans="1:9" ht="15">
      <c r="A25" s="19" t="s">
        <v>92</v>
      </c>
      <c r="B25" s="20">
        <v>902</v>
      </c>
      <c r="C25" s="21" t="s">
        <v>6</v>
      </c>
      <c r="D25" s="21" t="s">
        <v>11</v>
      </c>
      <c r="E25" s="21" t="s">
        <v>55</v>
      </c>
      <c r="F25" s="21" t="s">
        <v>93</v>
      </c>
      <c r="G25" s="90">
        <v>120</v>
      </c>
      <c r="I25" s="71">
        <v>120000</v>
      </c>
    </row>
    <row r="26" spans="1:7" ht="60">
      <c r="A26" s="19" t="s">
        <v>107</v>
      </c>
      <c r="B26" s="20">
        <v>902</v>
      </c>
      <c r="C26" s="21" t="s">
        <v>6</v>
      </c>
      <c r="D26" s="21" t="s">
        <v>11</v>
      </c>
      <c r="E26" s="21" t="s">
        <v>56</v>
      </c>
      <c r="F26" s="21"/>
      <c r="G26" s="90">
        <v>2</v>
      </c>
    </row>
    <row r="27" spans="1:9" ht="15">
      <c r="A27" s="19" t="s">
        <v>98</v>
      </c>
      <c r="B27" s="20">
        <v>902</v>
      </c>
      <c r="C27" s="21" t="s">
        <v>6</v>
      </c>
      <c r="D27" s="21" t="s">
        <v>11</v>
      </c>
      <c r="E27" s="21" t="s">
        <v>56</v>
      </c>
      <c r="F27" s="21" t="s">
        <v>41</v>
      </c>
      <c r="G27" s="90">
        <v>2</v>
      </c>
      <c r="I27" s="71">
        <v>2000</v>
      </c>
    </row>
    <row r="28" spans="1:9" ht="45">
      <c r="A28" s="19" t="s">
        <v>49</v>
      </c>
      <c r="B28" s="20">
        <v>902</v>
      </c>
      <c r="C28" s="21" t="s">
        <v>6</v>
      </c>
      <c r="D28" s="21" t="s">
        <v>11</v>
      </c>
      <c r="E28" s="21" t="s">
        <v>60</v>
      </c>
      <c r="F28" s="21"/>
      <c r="G28" s="90">
        <f>G29</f>
        <v>100</v>
      </c>
      <c r="I28" s="71"/>
    </row>
    <row r="29" spans="1:9" ht="45">
      <c r="A29" s="19" t="s">
        <v>49</v>
      </c>
      <c r="B29" s="20">
        <v>902</v>
      </c>
      <c r="C29" s="21" t="s">
        <v>6</v>
      </c>
      <c r="D29" s="21" t="s">
        <v>11</v>
      </c>
      <c r="E29" s="21" t="s">
        <v>60</v>
      </c>
      <c r="F29" s="21" t="s">
        <v>50</v>
      </c>
      <c r="G29" s="90">
        <v>100</v>
      </c>
      <c r="I29" s="71">
        <v>100000</v>
      </c>
    </row>
    <row r="30" spans="1:9" ht="33" customHeight="1">
      <c r="A30" s="19" t="s">
        <v>173</v>
      </c>
      <c r="B30" s="20">
        <v>902</v>
      </c>
      <c r="C30" s="21" t="s">
        <v>6</v>
      </c>
      <c r="D30" s="21" t="s">
        <v>11</v>
      </c>
      <c r="E30" s="21" t="s">
        <v>174</v>
      </c>
      <c r="F30" s="21"/>
      <c r="G30" s="90">
        <f>G31+G32</f>
        <v>39.1</v>
      </c>
      <c r="I30"/>
    </row>
    <row r="31" spans="1:9" ht="15">
      <c r="A31" s="93" t="s">
        <v>114</v>
      </c>
      <c r="B31" s="20">
        <v>902</v>
      </c>
      <c r="C31" s="21" t="s">
        <v>6</v>
      </c>
      <c r="D31" s="21" t="s">
        <v>11</v>
      </c>
      <c r="E31" s="21" t="s">
        <v>174</v>
      </c>
      <c r="F31" s="21" t="s">
        <v>37</v>
      </c>
      <c r="G31" s="90">
        <v>30</v>
      </c>
      <c r="I31"/>
    </row>
    <row r="32" spans="1:9" ht="44.25" customHeight="1">
      <c r="A32" s="19" t="s">
        <v>94</v>
      </c>
      <c r="B32" s="20">
        <v>902</v>
      </c>
      <c r="C32" s="21" t="s">
        <v>6</v>
      </c>
      <c r="D32" s="21" t="s">
        <v>11</v>
      </c>
      <c r="E32" s="21" t="s">
        <v>174</v>
      </c>
      <c r="F32" s="21" t="s">
        <v>54</v>
      </c>
      <c r="G32" s="90">
        <v>9.1</v>
      </c>
      <c r="I32"/>
    </row>
    <row r="33" spans="1:9" ht="40.5" customHeight="1">
      <c r="A33" s="19" t="s">
        <v>186</v>
      </c>
      <c r="B33" s="20">
        <v>902</v>
      </c>
      <c r="C33" s="21" t="s">
        <v>6</v>
      </c>
      <c r="D33" s="21" t="s">
        <v>11</v>
      </c>
      <c r="E33" s="21" t="s">
        <v>187</v>
      </c>
      <c r="F33" s="21"/>
      <c r="G33" s="90">
        <f>G34+G35</f>
        <v>59.9</v>
      </c>
      <c r="I33"/>
    </row>
    <row r="34" spans="1:9" ht="15">
      <c r="A34" s="93" t="s">
        <v>114</v>
      </c>
      <c r="B34" s="20">
        <v>902</v>
      </c>
      <c r="C34" s="21" t="s">
        <v>6</v>
      </c>
      <c r="D34" s="21" t="s">
        <v>11</v>
      </c>
      <c r="E34" s="21" t="s">
        <v>187</v>
      </c>
      <c r="F34" s="21" t="s">
        <v>37</v>
      </c>
      <c r="G34" s="90">
        <v>46</v>
      </c>
      <c r="I34"/>
    </row>
    <row r="35" spans="1:9" ht="44.25" customHeight="1">
      <c r="A35" s="19" t="s">
        <v>94</v>
      </c>
      <c r="B35" s="20">
        <v>902</v>
      </c>
      <c r="C35" s="21" t="s">
        <v>6</v>
      </c>
      <c r="D35" s="21" t="s">
        <v>11</v>
      </c>
      <c r="E35" s="21" t="s">
        <v>187</v>
      </c>
      <c r="F35" s="21" t="s">
        <v>54</v>
      </c>
      <c r="G35" s="90">
        <v>13.9</v>
      </c>
      <c r="I35"/>
    </row>
    <row r="36" spans="1:14" ht="21.75" customHeight="1">
      <c r="A36" s="62" t="s">
        <v>161</v>
      </c>
      <c r="B36" s="63">
        <v>902</v>
      </c>
      <c r="C36" s="64" t="s">
        <v>6</v>
      </c>
      <c r="D36" s="64" t="s">
        <v>162</v>
      </c>
      <c r="E36" s="64"/>
      <c r="F36" s="64"/>
      <c r="G36" s="89">
        <f>G37</f>
        <v>214.3</v>
      </c>
      <c r="H36" s="80">
        <v>237.5</v>
      </c>
      <c r="I36" s="81" t="s">
        <v>163</v>
      </c>
      <c r="L36" s="82"/>
      <c r="M36" s="82"/>
      <c r="N36" s="82"/>
    </row>
    <row r="37" spans="1:14" ht="33" customHeight="1">
      <c r="A37" s="19" t="s">
        <v>164</v>
      </c>
      <c r="B37" s="20">
        <v>902</v>
      </c>
      <c r="C37" s="21" t="s">
        <v>6</v>
      </c>
      <c r="D37" s="21" t="s">
        <v>162</v>
      </c>
      <c r="E37" s="21" t="s">
        <v>165</v>
      </c>
      <c r="F37" s="21"/>
      <c r="G37" s="90">
        <f>G38</f>
        <v>214.3</v>
      </c>
      <c r="I37" s="81" t="s">
        <v>163</v>
      </c>
      <c r="L37" s="82"/>
      <c r="M37" s="82"/>
      <c r="N37" s="82"/>
    </row>
    <row r="38" spans="1:14" ht="24.75" customHeight="1">
      <c r="A38" s="19" t="s">
        <v>166</v>
      </c>
      <c r="B38" s="20">
        <v>902</v>
      </c>
      <c r="C38" s="21" t="s">
        <v>6</v>
      </c>
      <c r="D38" s="21" t="s">
        <v>162</v>
      </c>
      <c r="E38" s="21" t="s">
        <v>165</v>
      </c>
      <c r="F38" s="21" t="s">
        <v>167</v>
      </c>
      <c r="G38" s="90">
        <v>214.3</v>
      </c>
      <c r="I38" s="81" t="s">
        <v>163</v>
      </c>
      <c r="L38" s="82"/>
      <c r="M38" s="82"/>
      <c r="N38" s="82"/>
    </row>
    <row r="39" spans="1:8" ht="14.25" customHeight="1">
      <c r="A39" s="62" t="s">
        <v>12</v>
      </c>
      <c r="B39" s="63">
        <v>902</v>
      </c>
      <c r="C39" s="64" t="s">
        <v>6</v>
      </c>
      <c r="D39" s="64" t="s">
        <v>33</v>
      </c>
      <c r="E39" s="64"/>
      <c r="F39" s="64"/>
      <c r="G39" s="89">
        <f>G42+G40</f>
        <v>1768.4</v>
      </c>
      <c r="H39">
        <f>G43+G44+G45+G47</f>
        <v>941.3000000000001</v>
      </c>
    </row>
    <row r="40" spans="1:7" ht="30" customHeight="1">
      <c r="A40" s="19" t="s">
        <v>135</v>
      </c>
      <c r="B40" s="20">
        <v>902</v>
      </c>
      <c r="C40" s="21" t="s">
        <v>6</v>
      </c>
      <c r="D40" s="21" t="s">
        <v>33</v>
      </c>
      <c r="E40" s="21" t="s">
        <v>136</v>
      </c>
      <c r="F40" s="21"/>
      <c r="G40" s="90">
        <f>G41</f>
        <v>10</v>
      </c>
    </row>
    <row r="41" spans="1:9" ht="45">
      <c r="A41" s="19" t="s">
        <v>83</v>
      </c>
      <c r="B41" s="20">
        <v>902</v>
      </c>
      <c r="C41" s="21" t="s">
        <v>6</v>
      </c>
      <c r="D41" s="21" t="s">
        <v>33</v>
      </c>
      <c r="E41" s="21" t="s">
        <v>136</v>
      </c>
      <c r="F41" s="21" t="s">
        <v>41</v>
      </c>
      <c r="G41" s="90">
        <v>10</v>
      </c>
      <c r="H41" s="11"/>
      <c r="I41" s="71">
        <v>10000</v>
      </c>
    </row>
    <row r="42" spans="1:9" ht="30" customHeight="1">
      <c r="A42" s="19" t="s">
        <v>14</v>
      </c>
      <c r="B42" s="20">
        <v>902</v>
      </c>
      <c r="C42" s="21" t="s">
        <v>6</v>
      </c>
      <c r="D42" s="21" t="s">
        <v>33</v>
      </c>
      <c r="E42" s="21" t="s">
        <v>57</v>
      </c>
      <c r="F42" s="21"/>
      <c r="G42" s="90">
        <f>SUM(G43:G49)</f>
        <v>1758.4</v>
      </c>
      <c r="I42" s="71"/>
    </row>
    <row r="43" spans="1:9" ht="45">
      <c r="A43" s="19" t="s">
        <v>83</v>
      </c>
      <c r="B43" s="20">
        <v>902</v>
      </c>
      <c r="C43" s="21" t="s">
        <v>6</v>
      </c>
      <c r="D43" s="21" t="s">
        <v>33</v>
      </c>
      <c r="E43" s="21" t="s">
        <v>57</v>
      </c>
      <c r="F43" s="21" t="s">
        <v>39</v>
      </c>
      <c r="G43" s="90">
        <v>10</v>
      </c>
      <c r="H43" s="11"/>
      <c r="I43" s="71">
        <v>10000</v>
      </c>
    </row>
    <row r="44" spans="1:10" ht="15">
      <c r="A44" s="19" t="s">
        <v>98</v>
      </c>
      <c r="B44" s="20">
        <v>902</v>
      </c>
      <c r="C44" s="21" t="s">
        <v>6</v>
      </c>
      <c r="D44" s="21" t="s">
        <v>33</v>
      </c>
      <c r="E44" s="21" t="s">
        <v>57</v>
      </c>
      <c r="F44" s="21" t="s">
        <v>41</v>
      </c>
      <c r="G44" s="90">
        <v>778</v>
      </c>
      <c r="H44" s="11"/>
      <c r="I44" s="71">
        <v>653000</v>
      </c>
      <c r="J44" s="57"/>
    </row>
    <row r="45" spans="1:9" ht="15">
      <c r="A45" s="19" t="s">
        <v>92</v>
      </c>
      <c r="B45" s="20">
        <v>902</v>
      </c>
      <c r="C45" s="21" t="s">
        <v>6</v>
      </c>
      <c r="D45" s="21" t="s">
        <v>33</v>
      </c>
      <c r="E45" s="21" t="s">
        <v>57</v>
      </c>
      <c r="F45" s="21" t="s">
        <v>93</v>
      </c>
      <c r="G45" s="90">
        <v>140.6</v>
      </c>
      <c r="H45" s="11"/>
      <c r="I45" s="71">
        <v>35000</v>
      </c>
    </row>
    <row r="46" spans="1:9" ht="14.25" customHeight="1">
      <c r="A46" s="19" t="s">
        <v>175</v>
      </c>
      <c r="B46" s="20">
        <v>902</v>
      </c>
      <c r="C46" s="21" t="s">
        <v>6</v>
      </c>
      <c r="D46" s="21" t="s">
        <v>33</v>
      </c>
      <c r="E46" s="21" t="s">
        <v>57</v>
      </c>
      <c r="F46" s="21" t="s">
        <v>176</v>
      </c>
      <c r="G46" s="41">
        <v>316.3</v>
      </c>
      <c r="H46" s="11"/>
      <c r="I46"/>
    </row>
    <row r="47" spans="1:9" ht="14.25" customHeight="1">
      <c r="A47" s="19" t="s">
        <v>45</v>
      </c>
      <c r="B47" s="20">
        <v>902</v>
      </c>
      <c r="C47" s="21" t="s">
        <v>6</v>
      </c>
      <c r="D47" s="21" t="s">
        <v>33</v>
      </c>
      <c r="E47" s="21" t="s">
        <v>57</v>
      </c>
      <c r="F47" s="21" t="s">
        <v>42</v>
      </c>
      <c r="G47" s="90">
        <v>12.7</v>
      </c>
      <c r="H47" s="11"/>
      <c r="I47" s="70">
        <v>12700</v>
      </c>
    </row>
    <row r="48" spans="1:9" ht="14.25" customHeight="1">
      <c r="A48" s="19" t="s">
        <v>139</v>
      </c>
      <c r="B48" s="20">
        <v>902</v>
      </c>
      <c r="C48" s="21" t="s">
        <v>6</v>
      </c>
      <c r="D48" s="21" t="s">
        <v>33</v>
      </c>
      <c r="E48" s="21" t="s">
        <v>57</v>
      </c>
      <c r="F48" s="21" t="s">
        <v>120</v>
      </c>
      <c r="G48" s="90">
        <v>0.8</v>
      </c>
      <c r="H48" s="11"/>
      <c r="I48" s="71">
        <v>820</v>
      </c>
    </row>
    <row r="49" spans="1:9" ht="14.25" customHeight="1">
      <c r="A49" s="19" t="s">
        <v>137</v>
      </c>
      <c r="B49" s="20">
        <v>902</v>
      </c>
      <c r="C49" s="21" t="s">
        <v>6</v>
      </c>
      <c r="D49" s="21" t="s">
        <v>33</v>
      </c>
      <c r="E49" s="21" t="s">
        <v>57</v>
      </c>
      <c r="F49" s="21" t="s">
        <v>138</v>
      </c>
      <c r="G49" s="90">
        <v>500</v>
      </c>
      <c r="H49" s="11"/>
      <c r="I49" s="71">
        <v>300000</v>
      </c>
    </row>
    <row r="50" spans="1:8" ht="21" customHeight="1">
      <c r="A50" s="66" t="s">
        <v>15</v>
      </c>
      <c r="B50" s="67">
        <v>902</v>
      </c>
      <c r="C50" s="68" t="s">
        <v>8</v>
      </c>
      <c r="D50" s="21"/>
      <c r="E50" s="21"/>
      <c r="F50" s="21"/>
      <c r="G50" s="88">
        <f>G51</f>
        <v>420</v>
      </c>
      <c r="H50" s="12">
        <f>G53+G54</f>
        <v>404.9</v>
      </c>
    </row>
    <row r="51" spans="1:8" ht="15">
      <c r="A51" s="62" t="s">
        <v>16</v>
      </c>
      <c r="B51" s="63">
        <v>902</v>
      </c>
      <c r="C51" s="64" t="s">
        <v>8</v>
      </c>
      <c r="D51" s="64" t="s">
        <v>9</v>
      </c>
      <c r="E51" s="69"/>
      <c r="F51" s="69"/>
      <c r="G51" s="89">
        <f>G52</f>
        <v>420</v>
      </c>
      <c r="H51" s="11"/>
    </row>
    <row r="52" spans="1:8" ht="30">
      <c r="A52" s="19" t="s">
        <v>17</v>
      </c>
      <c r="B52" s="20">
        <v>902</v>
      </c>
      <c r="C52" s="21" t="s">
        <v>8</v>
      </c>
      <c r="D52" s="21" t="s">
        <v>9</v>
      </c>
      <c r="E52" s="21" t="s">
        <v>58</v>
      </c>
      <c r="F52" s="21"/>
      <c r="G52" s="90">
        <f>G53+G54+G55</f>
        <v>420</v>
      </c>
      <c r="H52" s="11"/>
    </row>
    <row r="53" spans="1:9" ht="15">
      <c r="A53" s="19" t="s">
        <v>52</v>
      </c>
      <c r="B53" s="20">
        <v>902</v>
      </c>
      <c r="C53" s="21" t="s">
        <v>8</v>
      </c>
      <c r="D53" s="21" t="s">
        <v>9</v>
      </c>
      <c r="E53" s="21" t="s">
        <v>58</v>
      </c>
      <c r="F53" s="21" t="s">
        <v>37</v>
      </c>
      <c r="G53" s="90">
        <v>311</v>
      </c>
      <c r="H53" s="11"/>
      <c r="I53" s="70">
        <v>300024</v>
      </c>
    </row>
    <row r="54" spans="1:10" ht="45">
      <c r="A54" s="19" t="s">
        <v>94</v>
      </c>
      <c r="B54" s="20">
        <v>902</v>
      </c>
      <c r="C54" s="21" t="s">
        <v>8</v>
      </c>
      <c r="D54" s="21" t="s">
        <v>9</v>
      </c>
      <c r="E54" s="21" t="s">
        <v>58</v>
      </c>
      <c r="F54" s="21" t="s">
        <v>54</v>
      </c>
      <c r="G54" s="90">
        <v>93.9</v>
      </c>
      <c r="H54" s="11"/>
      <c r="I54" s="70">
        <v>90607.25</v>
      </c>
      <c r="J54" s="49"/>
    </row>
    <row r="55" spans="1:9" ht="43.5" customHeight="1">
      <c r="A55" s="19" t="s">
        <v>134</v>
      </c>
      <c r="B55" s="20">
        <v>902</v>
      </c>
      <c r="C55" s="21" t="s">
        <v>8</v>
      </c>
      <c r="D55" s="21" t="s">
        <v>9</v>
      </c>
      <c r="E55" s="21" t="s">
        <v>58</v>
      </c>
      <c r="F55" s="21" t="s">
        <v>133</v>
      </c>
      <c r="G55" s="90">
        <v>15.1</v>
      </c>
      <c r="H55" s="11"/>
      <c r="I55" s="70">
        <v>4568.75</v>
      </c>
    </row>
    <row r="56" spans="1:8" ht="28.5">
      <c r="A56" s="66" t="s">
        <v>18</v>
      </c>
      <c r="B56" s="67">
        <v>902</v>
      </c>
      <c r="C56" s="68" t="s">
        <v>9</v>
      </c>
      <c r="D56" s="21"/>
      <c r="E56" s="21"/>
      <c r="F56" s="21"/>
      <c r="G56" s="88">
        <f>G57+G60</f>
        <v>401</v>
      </c>
      <c r="H56" s="12">
        <f>H60</f>
        <v>400</v>
      </c>
    </row>
    <row r="57" spans="1:8" ht="45" customHeight="1">
      <c r="A57" s="62" t="s">
        <v>123</v>
      </c>
      <c r="B57" s="63">
        <v>902</v>
      </c>
      <c r="C57" s="64" t="s">
        <v>9</v>
      </c>
      <c r="D57" s="64" t="s">
        <v>44</v>
      </c>
      <c r="E57" s="64"/>
      <c r="F57" s="64"/>
      <c r="G57" s="89">
        <v>1</v>
      </c>
      <c r="H57" s="11">
        <f>G58</f>
        <v>1</v>
      </c>
    </row>
    <row r="58" spans="1:8" ht="23.25" customHeight="1">
      <c r="A58" s="19" t="s">
        <v>124</v>
      </c>
      <c r="B58" s="20">
        <v>902</v>
      </c>
      <c r="C58" s="21" t="s">
        <v>9</v>
      </c>
      <c r="D58" s="21" t="s">
        <v>44</v>
      </c>
      <c r="E58" s="21" t="s">
        <v>125</v>
      </c>
      <c r="F58" s="21"/>
      <c r="G58" s="90">
        <v>1</v>
      </c>
      <c r="H58" s="11"/>
    </row>
    <row r="59" spans="1:10" ht="15" customHeight="1">
      <c r="A59" s="22" t="s">
        <v>126</v>
      </c>
      <c r="B59" s="16">
        <v>902</v>
      </c>
      <c r="C59" s="18" t="s">
        <v>9</v>
      </c>
      <c r="D59" s="18" t="s">
        <v>44</v>
      </c>
      <c r="E59" s="21" t="s">
        <v>125</v>
      </c>
      <c r="F59" s="21" t="s">
        <v>127</v>
      </c>
      <c r="G59" s="90">
        <v>1</v>
      </c>
      <c r="H59" s="11"/>
      <c r="I59" s="71">
        <v>1000</v>
      </c>
      <c r="J59" s="11"/>
    </row>
    <row r="60" spans="1:10" ht="27" customHeight="1">
      <c r="A60" s="62" t="s">
        <v>109</v>
      </c>
      <c r="B60" s="63">
        <v>902</v>
      </c>
      <c r="C60" s="64" t="s">
        <v>9</v>
      </c>
      <c r="D60" s="64" t="s">
        <v>13</v>
      </c>
      <c r="E60" s="64"/>
      <c r="F60" s="64"/>
      <c r="G60" s="89">
        <f>G61</f>
        <v>400</v>
      </c>
      <c r="H60" s="11">
        <f>G61</f>
        <v>400</v>
      </c>
      <c r="I60" s="71"/>
      <c r="J60" s="11"/>
    </row>
    <row r="61" spans="1:10" ht="39.75" customHeight="1">
      <c r="A61" s="19" t="s">
        <v>43</v>
      </c>
      <c r="B61" s="20">
        <v>902</v>
      </c>
      <c r="C61" s="21" t="s">
        <v>9</v>
      </c>
      <c r="D61" s="21" t="s">
        <v>13</v>
      </c>
      <c r="E61" s="21" t="s">
        <v>59</v>
      </c>
      <c r="F61" s="21"/>
      <c r="G61" s="90">
        <v>400</v>
      </c>
      <c r="H61" s="11"/>
      <c r="I61" s="71"/>
      <c r="J61" s="11"/>
    </row>
    <row r="62" spans="1:10" ht="15" customHeight="1">
      <c r="A62" s="22" t="s">
        <v>98</v>
      </c>
      <c r="B62" s="16">
        <v>902</v>
      </c>
      <c r="C62" s="18" t="s">
        <v>9</v>
      </c>
      <c r="D62" s="18" t="s">
        <v>13</v>
      </c>
      <c r="E62" s="21" t="s">
        <v>59</v>
      </c>
      <c r="F62" s="21" t="s">
        <v>41</v>
      </c>
      <c r="G62" s="90">
        <v>400</v>
      </c>
      <c r="H62" s="11"/>
      <c r="I62" s="71">
        <v>200000</v>
      </c>
      <c r="J62" s="11"/>
    </row>
    <row r="63" spans="1:8" ht="18.75" customHeight="1">
      <c r="A63" s="23" t="s">
        <v>20</v>
      </c>
      <c r="B63" s="16">
        <v>902</v>
      </c>
      <c r="C63" s="17" t="s">
        <v>11</v>
      </c>
      <c r="D63" s="18"/>
      <c r="E63" s="18"/>
      <c r="F63" s="18"/>
      <c r="G63" s="88">
        <f>G64+G80</f>
        <v>10998.400000000001</v>
      </c>
      <c r="H63" s="12">
        <f>H64+H80</f>
        <v>10698.400000000001</v>
      </c>
    </row>
    <row r="64" spans="1:8" ht="17.25" customHeight="1">
      <c r="A64" s="62" t="s">
        <v>110</v>
      </c>
      <c r="B64" s="63">
        <v>902</v>
      </c>
      <c r="C64" s="64" t="s">
        <v>11</v>
      </c>
      <c r="D64" s="64" t="s">
        <v>44</v>
      </c>
      <c r="E64" s="69"/>
      <c r="F64" s="69"/>
      <c r="G64" s="89">
        <f>G65+G67+G70+G74+G72+G76+G78</f>
        <v>10308.400000000001</v>
      </c>
      <c r="H64">
        <f>G64</f>
        <v>10308.400000000001</v>
      </c>
    </row>
    <row r="65" spans="1:7" ht="30">
      <c r="A65" s="19" t="s">
        <v>74</v>
      </c>
      <c r="B65" s="20">
        <v>902</v>
      </c>
      <c r="C65" s="21" t="s">
        <v>11</v>
      </c>
      <c r="D65" s="21" t="s">
        <v>44</v>
      </c>
      <c r="E65" s="21" t="s">
        <v>78</v>
      </c>
      <c r="F65" s="21"/>
      <c r="G65" s="90">
        <f>G66</f>
        <v>3849</v>
      </c>
    </row>
    <row r="66" spans="1:9" ht="30">
      <c r="A66" s="19" t="s">
        <v>40</v>
      </c>
      <c r="B66" s="20">
        <v>902</v>
      </c>
      <c r="C66" s="21" t="s">
        <v>11</v>
      </c>
      <c r="D66" s="21" t="s">
        <v>44</v>
      </c>
      <c r="E66" s="21" t="s">
        <v>78</v>
      </c>
      <c r="F66" s="21" t="s">
        <v>41</v>
      </c>
      <c r="G66" s="90">
        <v>3849</v>
      </c>
      <c r="I66" s="70">
        <v>1711380.32</v>
      </c>
    </row>
    <row r="67" spans="1:7" ht="30">
      <c r="A67" s="19" t="s">
        <v>95</v>
      </c>
      <c r="B67" s="20">
        <v>902</v>
      </c>
      <c r="C67" s="21" t="s">
        <v>11</v>
      </c>
      <c r="D67" s="21" t="s">
        <v>44</v>
      </c>
      <c r="E67" s="21" t="s">
        <v>77</v>
      </c>
      <c r="F67" s="21"/>
      <c r="G67" s="90">
        <f>G68+G69</f>
        <v>1200</v>
      </c>
    </row>
    <row r="68" spans="1:9" ht="15">
      <c r="A68" s="19" t="s">
        <v>98</v>
      </c>
      <c r="B68" s="20">
        <v>902</v>
      </c>
      <c r="C68" s="21" t="s">
        <v>11</v>
      </c>
      <c r="D68" s="21" t="s">
        <v>44</v>
      </c>
      <c r="E68" s="21" t="s">
        <v>77</v>
      </c>
      <c r="F68" s="21" t="s">
        <v>41</v>
      </c>
      <c r="G68" s="90">
        <v>1154.3</v>
      </c>
      <c r="I68" s="71">
        <v>1000000</v>
      </c>
    </row>
    <row r="69" spans="1:9" ht="15">
      <c r="A69" s="19" t="s">
        <v>150</v>
      </c>
      <c r="B69" s="20">
        <v>902</v>
      </c>
      <c r="C69" s="21" t="s">
        <v>11</v>
      </c>
      <c r="D69" s="21" t="s">
        <v>44</v>
      </c>
      <c r="E69" s="21" t="s">
        <v>77</v>
      </c>
      <c r="F69" s="21" t="s">
        <v>93</v>
      </c>
      <c r="G69" s="90">
        <v>45.7</v>
      </c>
      <c r="I69" s="71">
        <v>1000000</v>
      </c>
    </row>
    <row r="70" spans="1:9" ht="27.75" customHeight="1">
      <c r="A70" s="27" t="s">
        <v>132</v>
      </c>
      <c r="B70" s="24">
        <v>902</v>
      </c>
      <c r="C70" s="21" t="s">
        <v>11</v>
      </c>
      <c r="D70" s="21" t="s">
        <v>44</v>
      </c>
      <c r="E70" s="18" t="s">
        <v>118</v>
      </c>
      <c r="F70" s="18"/>
      <c r="G70" s="90">
        <f>G71</f>
        <v>468.8</v>
      </c>
      <c r="H70" s="11"/>
      <c r="I70" s="71"/>
    </row>
    <row r="71" spans="1:9" ht="57.75" customHeight="1">
      <c r="A71" s="22" t="s">
        <v>151</v>
      </c>
      <c r="B71" s="24">
        <v>902</v>
      </c>
      <c r="C71" s="21" t="s">
        <v>11</v>
      </c>
      <c r="D71" s="21" t="s">
        <v>44</v>
      </c>
      <c r="E71" s="18" t="s">
        <v>118</v>
      </c>
      <c r="F71" s="18" t="s">
        <v>152</v>
      </c>
      <c r="G71" s="90">
        <v>468.8</v>
      </c>
      <c r="H71" s="11"/>
      <c r="I71" s="71">
        <v>876791</v>
      </c>
    </row>
    <row r="72" spans="1:8" ht="29.25" customHeight="1">
      <c r="A72" s="19" t="s">
        <v>128</v>
      </c>
      <c r="B72" s="20">
        <v>902</v>
      </c>
      <c r="C72" s="21" t="s">
        <v>11</v>
      </c>
      <c r="D72" s="21" t="s">
        <v>44</v>
      </c>
      <c r="E72" s="21" t="s">
        <v>129</v>
      </c>
      <c r="F72" s="21"/>
      <c r="G72" s="90">
        <f>G73</f>
        <v>858.8</v>
      </c>
      <c r="H72" s="11"/>
    </row>
    <row r="73" spans="1:8" ht="16.5" customHeight="1">
      <c r="A73" s="19" t="s">
        <v>98</v>
      </c>
      <c r="B73" s="20">
        <v>902</v>
      </c>
      <c r="C73" s="21" t="s">
        <v>11</v>
      </c>
      <c r="D73" s="21" t="s">
        <v>44</v>
      </c>
      <c r="E73" s="21" t="s">
        <v>129</v>
      </c>
      <c r="F73" s="21" t="s">
        <v>41</v>
      </c>
      <c r="G73" s="90">
        <v>858.8</v>
      </c>
      <c r="H73" s="11"/>
    </row>
    <row r="74" spans="1:8" ht="43.5" customHeight="1">
      <c r="A74" s="19" t="s">
        <v>130</v>
      </c>
      <c r="B74" s="20">
        <v>902</v>
      </c>
      <c r="C74" s="21" t="s">
        <v>11</v>
      </c>
      <c r="D74" s="21" t="s">
        <v>44</v>
      </c>
      <c r="E74" s="21" t="s">
        <v>131</v>
      </c>
      <c r="F74" s="21"/>
      <c r="G74" s="90">
        <f>G75</f>
        <v>831.8</v>
      </c>
      <c r="H74" s="11"/>
    </row>
    <row r="75" spans="1:8" ht="16.5" customHeight="1">
      <c r="A75" s="19" t="s">
        <v>98</v>
      </c>
      <c r="B75" s="20">
        <v>902</v>
      </c>
      <c r="C75" s="21" t="s">
        <v>11</v>
      </c>
      <c r="D75" s="21" t="s">
        <v>44</v>
      </c>
      <c r="E75" s="21" t="s">
        <v>131</v>
      </c>
      <c r="F75" s="21" t="s">
        <v>41</v>
      </c>
      <c r="G75" s="90">
        <v>831.8</v>
      </c>
      <c r="H75" s="11"/>
    </row>
    <row r="76" spans="1:8" ht="31.5" customHeight="1">
      <c r="A76" s="27" t="s">
        <v>156</v>
      </c>
      <c r="B76" s="20">
        <v>902</v>
      </c>
      <c r="C76" s="21" t="s">
        <v>11</v>
      </c>
      <c r="D76" s="21" t="s">
        <v>44</v>
      </c>
      <c r="E76" s="18" t="s">
        <v>159</v>
      </c>
      <c r="F76" s="21"/>
      <c r="G76" s="90">
        <f>G77</f>
        <v>3000</v>
      </c>
      <c r="H76" s="11"/>
    </row>
    <row r="77" spans="1:9" ht="15">
      <c r="A77" s="22" t="s">
        <v>98</v>
      </c>
      <c r="B77" s="24">
        <v>902</v>
      </c>
      <c r="C77" s="21" t="s">
        <v>11</v>
      </c>
      <c r="D77" s="21" t="s">
        <v>44</v>
      </c>
      <c r="E77" s="18" t="s">
        <v>159</v>
      </c>
      <c r="F77" s="18" t="s">
        <v>41</v>
      </c>
      <c r="G77" s="90">
        <v>3000</v>
      </c>
      <c r="I77"/>
    </row>
    <row r="78" spans="1:9" ht="30">
      <c r="A78" s="27" t="s">
        <v>157</v>
      </c>
      <c r="B78" s="24">
        <v>902</v>
      </c>
      <c r="C78" s="21" t="s">
        <v>11</v>
      </c>
      <c r="D78" s="21" t="s">
        <v>44</v>
      </c>
      <c r="E78" s="18" t="s">
        <v>158</v>
      </c>
      <c r="F78" s="18"/>
      <c r="G78" s="90">
        <v>100</v>
      </c>
      <c r="H78">
        <f>G79</f>
        <v>100</v>
      </c>
      <c r="I78"/>
    </row>
    <row r="79" spans="1:9" ht="15">
      <c r="A79" s="22" t="s">
        <v>98</v>
      </c>
      <c r="B79" s="24">
        <v>902</v>
      </c>
      <c r="C79" s="21" t="s">
        <v>11</v>
      </c>
      <c r="D79" s="21" t="s">
        <v>44</v>
      </c>
      <c r="E79" s="18" t="s">
        <v>158</v>
      </c>
      <c r="F79" s="18" t="s">
        <v>41</v>
      </c>
      <c r="G79" s="90">
        <v>100</v>
      </c>
      <c r="I79"/>
    </row>
    <row r="80" spans="1:8" ht="23.25" customHeight="1">
      <c r="A80" s="62" t="s">
        <v>96</v>
      </c>
      <c r="B80" s="63">
        <v>902</v>
      </c>
      <c r="C80" s="64" t="s">
        <v>11</v>
      </c>
      <c r="D80" s="64" t="s">
        <v>75</v>
      </c>
      <c r="E80" s="64"/>
      <c r="F80" s="64"/>
      <c r="G80" s="89">
        <f>G81+G83</f>
        <v>690</v>
      </c>
      <c r="H80">
        <f>G82</f>
        <v>390</v>
      </c>
    </row>
    <row r="81" spans="1:7" ht="18.75" customHeight="1">
      <c r="A81" s="22" t="s">
        <v>97</v>
      </c>
      <c r="B81" s="24">
        <v>902</v>
      </c>
      <c r="C81" s="18" t="s">
        <v>11</v>
      </c>
      <c r="D81" s="18" t="s">
        <v>75</v>
      </c>
      <c r="E81" s="18" t="s">
        <v>76</v>
      </c>
      <c r="F81" s="17"/>
      <c r="G81" s="90">
        <f>G82</f>
        <v>390</v>
      </c>
    </row>
    <row r="82" spans="1:9" ht="19.5" customHeight="1">
      <c r="A82" s="22" t="s">
        <v>98</v>
      </c>
      <c r="B82" s="24">
        <v>902</v>
      </c>
      <c r="C82" s="18" t="s">
        <v>11</v>
      </c>
      <c r="D82" s="18" t="s">
        <v>75</v>
      </c>
      <c r="E82" s="18" t="s">
        <v>76</v>
      </c>
      <c r="F82" s="18" t="s">
        <v>41</v>
      </c>
      <c r="G82" s="90">
        <v>390</v>
      </c>
      <c r="I82" s="71">
        <v>280000</v>
      </c>
    </row>
    <row r="83" spans="1:7" ht="63.75" customHeight="1">
      <c r="A83" s="22" t="s">
        <v>168</v>
      </c>
      <c r="B83" s="24">
        <v>902</v>
      </c>
      <c r="C83" s="18" t="s">
        <v>11</v>
      </c>
      <c r="D83" s="18" t="s">
        <v>75</v>
      </c>
      <c r="E83" s="18" t="s">
        <v>169</v>
      </c>
      <c r="F83" s="17"/>
      <c r="G83" s="90">
        <f>G84</f>
        <v>300</v>
      </c>
    </row>
    <row r="84" spans="1:9" ht="19.5" customHeight="1">
      <c r="A84" s="22" t="s">
        <v>98</v>
      </c>
      <c r="B84" s="24">
        <v>902</v>
      </c>
      <c r="C84" s="18" t="s">
        <v>11</v>
      </c>
      <c r="D84" s="18" t="s">
        <v>75</v>
      </c>
      <c r="E84" s="18" t="s">
        <v>169</v>
      </c>
      <c r="F84" s="18" t="s">
        <v>41</v>
      </c>
      <c r="G84" s="90">
        <v>300</v>
      </c>
      <c r="I84" s="71">
        <v>280000</v>
      </c>
    </row>
    <row r="85" spans="1:9" ht="18.75" customHeight="1">
      <c r="A85" s="23" t="s">
        <v>22</v>
      </c>
      <c r="B85" s="16">
        <v>902</v>
      </c>
      <c r="C85" s="17" t="s">
        <v>23</v>
      </c>
      <c r="D85" s="18"/>
      <c r="E85" s="18"/>
      <c r="F85" s="18"/>
      <c r="G85" s="88">
        <f>G86+G102+G105-0.1</f>
        <v>213501.19999999998</v>
      </c>
      <c r="H85" s="12">
        <f>H86+H102+H105</f>
        <v>4255.6</v>
      </c>
      <c r="I85" s="71"/>
    </row>
    <row r="86" spans="1:8" ht="15">
      <c r="A86" s="25" t="s">
        <v>24</v>
      </c>
      <c r="B86" s="16">
        <v>902</v>
      </c>
      <c r="C86" s="26" t="s">
        <v>23</v>
      </c>
      <c r="D86" s="26" t="s">
        <v>6</v>
      </c>
      <c r="E86" s="26"/>
      <c r="F86" s="17"/>
      <c r="G86" s="89">
        <f>G93+G95+G98+G100+G91+G89+G87</f>
        <v>207610</v>
      </c>
      <c r="H86">
        <f>G94+G96</f>
        <v>1430</v>
      </c>
    </row>
    <row r="87" spans="1:9" ht="30" customHeight="1">
      <c r="A87" s="19" t="s">
        <v>177</v>
      </c>
      <c r="B87" s="20">
        <v>902</v>
      </c>
      <c r="C87" s="18" t="s">
        <v>23</v>
      </c>
      <c r="D87" s="18" t="s">
        <v>6</v>
      </c>
      <c r="E87" s="21" t="s">
        <v>178</v>
      </c>
      <c r="F87" s="21"/>
      <c r="G87" s="90">
        <f>G88</f>
        <v>1100</v>
      </c>
      <c r="I87"/>
    </row>
    <row r="88" spans="1:9" ht="15">
      <c r="A88" s="19" t="s">
        <v>98</v>
      </c>
      <c r="B88" s="20">
        <v>902</v>
      </c>
      <c r="C88" s="18" t="s">
        <v>23</v>
      </c>
      <c r="D88" s="18" t="s">
        <v>6</v>
      </c>
      <c r="E88" s="21" t="s">
        <v>178</v>
      </c>
      <c r="F88" s="21" t="s">
        <v>41</v>
      </c>
      <c r="G88" s="90">
        <v>1100</v>
      </c>
      <c r="H88" s="11"/>
      <c r="I88"/>
    </row>
    <row r="89" spans="1:9" ht="30" customHeight="1">
      <c r="A89" s="19" t="s">
        <v>179</v>
      </c>
      <c r="B89" s="20">
        <v>902</v>
      </c>
      <c r="C89" s="18" t="s">
        <v>23</v>
      </c>
      <c r="D89" s="18" t="s">
        <v>6</v>
      </c>
      <c r="E89" s="21" t="s">
        <v>180</v>
      </c>
      <c r="F89" s="21"/>
      <c r="G89" s="90">
        <f>G90</f>
        <v>57.9</v>
      </c>
      <c r="I89"/>
    </row>
    <row r="90" spans="1:9" ht="15">
      <c r="A90" s="19" t="s">
        <v>98</v>
      </c>
      <c r="B90" s="20">
        <v>902</v>
      </c>
      <c r="C90" s="18" t="s">
        <v>23</v>
      </c>
      <c r="D90" s="18" t="s">
        <v>6</v>
      </c>
      <c r="E90" s="21" t="s">
        <v>180</v>
      </c>
      <c r="F90" s="21" t="s">
        <v>41</v>
      </c>
      <c r="G90" s="90">
        <v>57.9</v>
      </c>
      <c r="H90" s="11"/>
      <c r="I90"/>
    </row>
    <row r="91" spans="1:9" ht="30" customHeight="1">
      <c r="A91" s="19" t="s">
        <v>160</v>
      </c>
      <c r="B91" s="20">
        <v>902</v>
      </c>
      <c r="C91" s="18" t="s">
        <v>23</v>
      </c>
      <c r="D91" s="18" t="s">
        <v>6</v>
      </c>
      <c r="E91" s="21" t="s">
        <v>136</v>
      </c>
      <c r="F91" s="21"/>
      <c r="G91" s="90">
        <f>G92</f>
        <v>11.5</v>
      </c>
      <c r="I91"/>
    </row>
    <row r="92" spans="1:9" ht="15">
      <c r="A92" s="19" t="s">
        <v>98</v>
      </c>
      <c r="B92" s="20">
        <v>902</v>
      </c>
      <c r="C92" s="18" t="s">
        <v>23</v>
      </c>
      <c r="D92" s="18" t="s">
        <v>6</v>
      </c>
      <c r="E92" s="21" t="s">
        <v>136</v>
      </c>
      <c r="F92" s="21" t="s">
        <v>41</v>
      </c>
      <c r="G92" s="90">
        <v>11.5</v>
      </c>
      <c r="H92" s="11"/>
      <c r="I92"/>
    </row>
    <row r="93" spans="1:7" ht="30">
      <c r="A93" s="27" t="s">
        <v>72</v>
      </c>
      <c r="B93" s="24">
        <v>902</v>
      </c>
      <c r="C93" s="28" t="s">
        <v>23</v>
      </c>
      <c r="D93" s="18" t="s">
        <v>6</v>
      </c>
      <c r="E93" s="18" t="s">
        <v>73</v>
      </c>
      <c r="F93" s="18"/>
      <c r="G93" s="90">
        <f>G94</f>
        <v>920</v>
      </c>
    </row>
    <row r="94" spans="1:9" ht="30">
      <c r="A94" s="22" t="s">
        <v>40</v>
      </c>
      <c r="B94" s="24">
        <v>902</v>
      </c>
      <c r="C94" s="28" t="s">
        <v>23</v>
      </c>
      <c r="D94" s="18" t="s">
        <v>6</v>
      </c>
      <c r="E94" s="18" t="s">
        <v>73</v>
      </c>
      <c r="F94" s="18" t="s">
        <v>41</v>
      </c>
      <c r="G94" s="90">
        <v>920</v>
      </c>
      <c r="I94" s="71">
        <v>864000</v>
      </c>
    </row>
    <row r="95" spans="1:7" ht="30">
      <c r="A95" s="27" t="s">
        <v>82</v>
      </c>
      <c r="B95" s="24">
        <v>902</v>
      </c>
      <c r="C95" s="18" t="s">
        <v>23</v>
      </c>
      <c r="D95" s="18" t="s">
        <v>6</v>
      </c>
      <c r="E95" s="18" t="s">
        <v>61</v>
      </c>
      <c r="F95" s="18"/>
      <c r="G95" s="90">
        <f>G96+G97</f>
        <v>520.6</v>
      </c>
    </row>
    <row r="96" spans="1:9" ht="15">
      <c r="A96" s="22" t="s">
        <v>98</v>
      </c>
      <c r="B96" s="24">
        <v>902</v>
      </c>
      <c r="C96" s="18" t="s">
        <v>23</v>
      </c>
      <c r="D96" s="18" t="s">
        <v>6</v>
      </c>
      <c r="E96" s="18" t="s">
        <v>61</v>
      </c>
      <c r="F96" s="18" t="s">
        <v>41</v>
      </c>
      <c r="G96" s="90">
        <v>510</v>
      </c>
      <c r="H96" s="11"/>
      <c r="I96" s="71">
        <v>60000</v>
      </c>
    </row>
    <row r="97" spans="1:9" ht="15">
      <c r="A97" s="19" t="s">
        <v>150</v>
      </c>
      <c r="B97" s="20">
        <v>902</v>
      </c>
      <c r="C97" s="18" t="s">
        <v>23</v>
      </c>
      <c r="D97" s="18" t="s">
        <v>6</v>
      </c>
      <c r="E97" s="18" t="s">
        <v>61</v>
      </c>
      <c r="F97" s="21" t="s">
        <v>93</v>
      </c>
      <c r="G97" s="90">
        <v>10.6</v>
      </c>
      <c r="I97" s="71">
        <v>1000000</v>
      </c>
    </row>
    <row r="98" spans="1:7" ht="60">
      <c r="A98" s="75" t="s">
        <v>147</v>
      </c>
      <c r="B98" s="20">
        <v>902</v>
      </c>
      <c r="C98" s="21" t="s">
        <v>23</v>
      </c>
      <c r="D98" s="21" t="s">
        <v>6</v>
      </c>
      <c r="E98" s="21" t="s">
        <v>142</v>
      </c>
      <c r="F98" s="21"/>
      <c r="G98" s="90">
        <f>G99</f>
        <v>202950</v>
      </c>
    </row>
    <row r="99" spans="1:9" ht="30">
      <c r="A99" s="19" t="s">
        <v>146</v>
      </c>
      <c r="B99" s="20">
        <v>902</v>
      </c>
      <c r="C99" s="21" t="s">
        <v>23</v>
      </c>
      <c r="D99" s="21" t="s">
        <v>6</v>
      </c>
      <c r="E99" s="21" t="s">
        <v>142</v>
      </c>
      <c r="F99" s="21" t="s">
        <v>143</v>
      </c>
      <c r="G99" s="90">
        <v>202950</v>
      </c>
      <c r="H99" s="11"/>
      <c r="I99">
        <v>88321400</v>
      </c>
    </row>
    <row r="100" spans="1:9" ht="30">
      <c r="A100" s="75" t="s">
        <v>144</v>
      </c>
      <c r="B100" s="20">
        <v>902</v>
      </c>
      <c r="C100" s="21" t="s">
        <v>23</v>
      </c>
      <c r="D100" s="21" t="s">
        <v>6</v>
      </c>
      <c r="E100" s="21" t="s">
        <v>145</v>
      </c>
      <c r="F100" s="21"/>
      <c r="G100" s="90">
        <f>G101</f>
        <v>2050</v>
      </c>
      <c r="I100" s="49">
        <v>892200</v>
      </c>
    </row>
    <row r="101" spans="1:9" ht="30">
      <c r="A101" s="19" t="s">
        <v>146</v>
      </c>
      <c r="B101" s="20">
        <v>902</v>
      </c>
      <c r="C101" s="21" t="s">
        <v>23</v>
      </c>
      <c r="D101" s="21" t="s">
        <v>6</v>
      </c>
      <c r="E101" s="21" t="s">
        <v>145</v>
      </c>
      <c r="F101" s="21" t="s">
        <v>143</v>
      </c>
      <c r="G101" s="90">
        <v>2050</v>
      </c>
      <c r="H101" s="11"/>
      <c r="I101"/>
    </row>
    <row r="102" spans="1:9" s="11" customFormat="1" ht="15">
      <c r="A102" s="76" t="s">
        <v>25</v>
      </c>
      <c r="B102" s="63">
        <v>902</v>
      </c>
      <c r="C102" s="64" t="s">
        <v>23</v>
      </c>
      <c r="D102" s="64" t="s">
        <v>8</v>
      </c>
      <c r="E102" s="64"/>
      <c r="F102" s="64"/>
      <c r="G102" s="89">
        <f>G103</f>
        <v>323.8</v>
      </c>
      <c r="H102" s="12">
        <f>H103</f>
        <v>323.8</v>
      </c>
      <c r="I102" s="71"/>
    </row>
    <row r="103" spans="1:9" s="11" customFormat="1" ht="15">
      <c r="A103" s="75" t="s">
        <v>47</v>
      </c>
      <c r="B103" s="20">
        <v>902</v>
      </c>
      <c r="C103" s="21" t="s">
        <v>23</v>
      </c>
      <c r="D103" s="21" t="s">
        <v>8</v>
      </c>
      <c r="E103" s="21" t="s">
        <v>62</v>
      </c>
      <c r="F103" s="21"/>
      <c r="G103" s="90">
        <f>G104</f>
        <v>323.8</v>
      </c>
      <c r="H103" s="11">
        <f>G104</f>
        <v>323.8</v>
      </c>
      <c r="I103" s="71"/>
    </row>
    <row r="104" spans="1:9" s="11" customFormat="1" ht="30">
      <c r="A104" s="19" t="s">
        <v>108</v>
      </c>
      <c r="B104" s="20">
        <v>902</v>
      </c>
      <c r="C104" s="21" t="s">
        <v>23</v>
      </c>
      <c r="D104" s="21" t="s">
        <v>8</v>
      </c>
      <c r="E104" s="21" t="s">
        <v>62</v>
      </c>
      <c r="F104" s="21" t="s">
        <v>41</v>
      </c>
      <c r="G104" s="90">
        <v>323.8</v>
      </c>
      <c r="I104" s="71">
        <v>288000</v>
      </c>
    </row>
    <row r="105" spans="1:9" s="11" customFormat="1" ht="15">
      <c r="A105" s="76" t="s">
        <v>26</v>
      </c>
      <c r="B105" s="63">
        <v>902</v>
      </c>
      <c r="C105" s="64" t="s">
        <v>23</v>
      </c>
      <c r="D105" s="64" t="s">
        <v>9</v>
      </c>
      <c r="E105" s="69"/>
      <c r="F105" s="69"/>
      <c r="G105" s="89">
        <f>G108+G111+G113+G116+G106</f>
        <v>5567.5</v>
      </c>
      <c r="H105" s="12">
        <f>SUM(H111:H118)</f>
        <v>2501.8</v>
      </c>
      <c r="I105" s="71"/>
    </row>
    <row r="106" spans="1:8" ht="39.75" customHeight="1">
      <c r="A106" s="27" t="s">
        <v>184</v>
      </c>
      <c r="B106" s="24">
        <v>902</v>
      </c>
      <c r="C106" s="18" t="s">
        <v>23</v>
      </c>
      <c r="D106" s="18" t="s">
        <v>9</v>
      </c>
      <c r="E106" s="18" t="s">
        <v>185</v>
      </c>
      <c r="F106" s="17"/>
      <c r="G106" s="90">
        <f>G107</f>
        <v>140.1</v>
      </c>
      <c r="H106">
        <f>G107</f>
        <v>140.1</v>
      </c>
    </row>
    <row r="107" spans="1:9" ht="15">
      <c r="A107" s="22" t="s">
        <v>98</v>
      </c>
      <c r="B107" s="24">
        <v>902</v>
      </c>
      <c r="C107" s="18" t="s">
        <v>23</v>
      </c>
      <c r="D107" s="18" t="s">
        <v>9</v>
      </c>
      <c r="E107" s="18" t="s">
        <v>185</v>
      </c>
      <c r="F107" s="18" t="s">
        <v>41</v>
      </c>
      <c r="G107" s="90">
        <v>140.1</v>
      </c>
      <c r="I107" s="71">
        <v>300000</v>
      </c>
    </row>
    <row r="108" spans="1:8" ht="18.75" customHeight="1">
      <c r="A108" s="27" t="s">
        <v>141</v>
      </c>
      <c r="B108" s="24">
        <v>902</v>
      </c>
      <c r="C108" s="18" t="s">
        <v>23</v>
      </c>
      <c r="D108" s="18" t="s">
        <v>9</v>
      </c>
      <c r="E108" s="18" t="s">
        <v>140</v>
      </c>
      <c r="F108" s="17"/>
      <c r="G108" s="90">
        <f>G109+G110</f>
        <v>1337.1</v>
      </c>
      <c r="H108">
        <f>G109</f>
        <v>382.1</v>
      </c>
    </row>
    <row r="109" spans="1:9" ht="15">
      <c r="A109" s="22" t="s">
        <v>98</v>
      </c>
      <c r="B109" s="24">
        <v>902</v>
      </c>
      <c r="C109" s="18" t="s">
        <v>23</v>
      </c>
      <c r="D109" s="18" t="s">
        <v>9</v>
      </c>
      <c r="E109" s="18" t="s">
        <v>140</v>
      </c>
      <c r="F109" s="18" t="s">
        <v>41</v>
      </c>
      <c r="G109" s="90">
        <v>382.1</v>
      </c>
      <c r="I109" s="71">
        <v>300000</v>
      </c>
    </row>
    <row r="110" spans="1:9" ht="15">
      <c r="A110" s="22" t="s">
        <v>92</v>
      </c>
      <c r="B110" s="24">
        <v>902</v>
      </c>
      <c r="C110" s="18" t="s">
        <v>23</v>
      </c>
      <c r="D110" s="18" t="s">
        <v>9</v>
      </c>
      <c r="E110" s="18" t="s">
        <v>140</v>
      </c>
      <c r="F110" s="18" t="s">
        <v>93</v>
      </c>
      <c r="G110" s="90">
        <v>955</v>
      </c>
      <c r="I110" s="73">
        <v>955000</v>
      </c>
    </row>
    <row r="111" spans="1:8" ht="18.75" customHeight="1">
      <c r="A111" s="27" t="s">
        <v>99</v>
      </c>
      <c r="B111" s="24">
        <v>902</v>
      </c>
      <c r="C111" s="18" t="s">
        <v>23</v>
      </c>
      <c r="D111" s="18" t="s">
        <v>9</v>
      </c>
      <c r="E111" s="18" t="s">
        <v>63</v>
      </c>
      <c r="F111" s="17"/>
      <c r="G111" s="90">
        <f>G112</f>
        <v>56</v>
      </c>
      <c r="H111">
        <f>G112</f>
        <v>56</v>
      </c>
    </row>
    <row r="112" spans="1:9" ht="15">
      <c r="A112" s="22" t="s">
        <v>98</v>
      </c>
      <c r="B112" s="24">
        <v>902</v>
      </c>
      <c r="C112" s="18" t="s">
        <v>23</v>
      </c>
      <c r="D112" s="18" t="s">
        <v>9</v>
      </c>
      <c r="E112" s="18" t="s">
        <v>63</v>
      </c>
      <c r="F112" s="18" t="s">
        <v>41</v>
      </c>
      <c r="G112" s="90">
        <v>56</v>
      </c>
      <c r="I112" s="71">
        <v>70000</v>
      </c>
    </row>
    <row r="113" spans="1:8" ht="30">
      <c r="A113" s="27" t="s">
        <v>27</v>
      </c>
      <c r="B113" s="24">
        <v>902</v>
      </c>
      <c r="C113" s="18" t="s">
        <v>23</v>
      </c>
      <c r="D113" s="18" t="s">
        <v>9</v>
      </c>
      <c r="E113" s="18" t="s">
        <v>64</v>
      </c>
      <c r="F113" s="18"/>
      <c r="G113" s="90">
        <f>G114+G115</f>
        <v>2043.8</v>
      </c>
      <c r="H113">
        <f>G114</f>
        <v>2037.8</v>
      </c>
    </row>
    <row r="114" spans="1:9" ht="15">
      <c r="A114" s="22" t="s">
        <v>98</v>
      </c>
      <c r="B114" s="24">
        <v>902</v>
      </c>
      <c r="C114" s="18" t="s">
        <v>23</v>
      </c>
      <c r="D114" s="18" t="s">
        <v>9</v>
      </c>
      <c r="E114" s="18" t="s">
        <v>64</v>
      </c>
      <c r="F114" s="18" t="s">
        <v>41</v>
      </c>
      <c r="G114" s="90">
        <v>2037.8</v>
      </c>
      <c r="I114" s="70">
        <v>856773.34</v>
      </c>
    </row>
    <row r="115" spans="1:9" ht="15">
      <c r="A115" s="22" t="s">
        <v>121</v>
      </c>
      <c r="B115" s="24">
        <v>902</v>
      </c>
      <c r="C115" s="18" t="s">
        <v>23</v>
      </c>
      <c r="D115" s="18" t="s">
        <v>9</v>
      </c>
      <c r="E115" s="18" t="s">
        <v>64</v>
      </c>
      <c r="F115" s="18" t="s">
        <v>120</v>
      </c>
      <c r="G115" s="90">
        <v>6</v>
      </c>
      <c r="I115" s="71">
        <v>6000</v>
      </c>
    </row>
    <row r="116" spans="1:9" ht="30">
      <c r="A116" s="27" t="s">
        <v>100</v>
      </c>
      <c r="B116" s="24">
        <v>902</v>
      </c>
      <c r="C116" s="18" t="s">
        <v>23</v>
      </c>
      <c r="D116" s="18" t="s">
        <v>9</v>
      </c>
      <c r="E116" s="18" t="s">
        <v>118</v>
      </c>
      <c r="F116" s="18"/>
      <c r="G116" s="90">
        <f>G117+G118</f>
        <v>1990.5</v>
      </c>
      <c r="H116">
        <f>G117</f>
        <v>408</v>
      </c>
      <c r="I116" s="71"/>
    </row>
    <row r="117" spans="1:9" ht="15">
      <c r="A117" s="22" t="s">
        <v>98</v>
      </c>
      <c r="B117" s="24">
        <v>902</v>
      </c>
      <c r="C117" s="18" t="s">
        <v>23</v>
      </c>
      <c r="D117" s="18" t="s">
        <v>9</v>
      </c>
      <c r="E117" s="18" t="s">
        <v>118</v>
      </c>
      <c r="F117" s="18" t="s">
        <v>41</v>
      </c>
      <c r="G117" s="90">
        <v>408</v>
      </c>
      <c r="I117" s="71"/>
    </row>
    <row r="118" spans="1:9" ht="60">
      <c r="A118" s="22" t="s">
        <v>151</v>
      </c>
      <c r="B118" s="24">
        <v>902</v>
      </c>
      <c r="C118" s="18" t="s">
        <v>23</v>
      </c>
      <c r="D118" s="18" t="s">
        <v>9</v>
      </c>
      <c r="E118" s="18" t="s">
        <v>118</v>
      </c>
      <c r="F118" s="18" t="s">
        <v>152</v>
      </c>
      <c r="G118" s="90">
        <v>1582.5</v>
      </c>
      <c r="I118" s="71">
        <v>1582503.34</v>
      </c>
    </row>
    <row r="119" spans="1:24" ht="21" customHeight="1">
      <c r="A119" s="23" t="s">
        <v>115</v>
      </c>
      <c r="B119" s="16">
        <v>902</v>
      </c>
      <c r="C119" s="17" t="s">
        <v>21</v>
      </c>
      <c r="D119" s="17"/>
      <c r="E119" s="17"/>
      <c r="F119" s="17"/>
      <c r="G119" s="88">
        <f>G120</f>
        <v>5782.099999999999</v>
      </c>
      <c r="H119" s="12">
        <f>H120</f>
        <v>5781.2</v>
      </c>
      <c r="J119" s="49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</row>
    <row r="120" spans="1:24" ht="15">
      <c r="A120" s="25" t="s">
        <v>28</v>
      </c>
      <c r="B120" s="29">
        <v>902</v>
      </c>
      <c r="C120" s="26" t="s">
        <v>21</v>
      </c>
      <c r="D120" s="26" t="s">
        <v>6</v>
      </c>
      <c r="E120" s="17"/>
      <c r="F120" s="17"/>
      <c r="G120" s="89">
        <f>G121+G129+G135+G138+G142-0.1</f>
        <v>5782.099999999999</v>
      </c>
      <c r="H120">
        <f>SUM(H121:H142)</f>
        <v>5781.2</v>
      </c>
      <c r="L120" s="31"/>
      <c r="M120" s="32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</row>
    <row r="121" spans="1:24" ht="30">
      <c r="A121" s="27" t="s">
        <v>29</v>
      </c>
      <c r="B121" s="24">
        <v>902</v>
      </c>
      <c r="C121" s="18" t="s">
        <v>21</v>
      </c>
      <c r="D121" s="18" t="s">
        <v>6</v>
      </c>
      <c r="E121" s="18" t="s">
        <v>65</v>
      </c>
      <c r="F121" s="18"/>
      <c r="G121" s="91">
        <f>G122+G124+G125+G126+G127+G128+G123</f>
        <v>3919.4</v>
      </c>
      <c r="H121">
        <f>SUM(G122:G127)</f>
        <v>3918.4</v>
      </c>
      <c r="L121" s="33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</row>
    <row r="122" spans="1:24" ht="15">
      <c r="A122" s="27" t="s">
        <v>102</v>
      </c>
      <c r="B122" s="24">
        <v>902</v>
      </c>
      <c r="C122" s="18" t="s">
        <v>21</v>
      </c>
      <c r="D122" s="18" t="s">
        <v>6</v>
      </c>
      <c r="E122" s="18" t="s">
        <v>65</v>
      </c>
      <c r="F122" s="18" t="s">
        <v>46</v>
      </c>
      <c r="G122" s="90">
        <v>2056</v>
      </c>
      <c r="I122" s="72">
        <v>1889618</v>
      </c>
      <c r="L122" s="34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</row>
    <row r="123" spans="1:24" ht="30">
      <c r="A123" s="27" t="s">
        <v>182</v>
      </c>
      <c r="B123" s="24">
        <v>902</v>
      </c>
      <c r="C123" s="18" t="s">
        <v>21</v>
      </c>
      <c r="D123" s="18" t="s">
        <v>6</v>
      </c>
      <c r="E123" s="18" t="s">
        <v>65</v>
      </c>
      <c r="F123" s="18" t="s">
        <v>181</v>
      </c>
      <c r="G123" s="90">
        <v>11.4</v>
      </c>
      <c r="I123" s="72">
        <v>1889618</v>
      </c>
      <c r="L123" s="34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</row>
    <row r="124" spans="1:24" ht="41.25" customHeight="1">
      <c r="A124" s="27" t="s">
        <v>101</v>
      </c>
      <c r="B124" s="24">
        <v>902</v>
      </c>
      <c r="C124" s="18" t="s">
        <v>21</v>
      </c>
      <c r="D124" s="18" t="s">
        <v>6</v>
      </c>
      <c r="E124" s="18" t="s">
        <v>65</v>
      </c>
      <c r="F124" s="18" t="s">
        <v>66</v>
      </c>
      <c r="G124" s="90">
        <v>728.4</v>
      </c>
      <c r="I124" s="72">
        <v>665541</v>
      </c>
      <c r="L124" s="34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</row>
    <row r="125" spans="1:24" ht="29.25" customHeight="1">
      <c r="A125" s="27" t="s">
        <v>71</v>
      </c>
      <c r="B125" s="24">
        <v>902</v>
      </c>
      <c r="C125" s="18" t="s">
        <v>21</v>
      </c>
      <c r="D125" s="18" t="s">
        <v>6</v>
      </c>
      <c r="E125" s="18" t="s">
        <v>65</v>
      </c>
      <c r="F125" s="18" t="s">
        <v>39</v>
      </c>
      <c r="G125" s="90">
        <v>83</v>
      </c>
      <c r="H125" s="78"/>
      <c r="I125" s="79">
        <v>83000</v>
      </c>
      <c r="L125" s="34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</row>
    <row r="126" spans="1:24" ht="15">
      <c r="A126" s="22" t="s">
        <v>98</v>
      </c>
      <c r="B126" s="24">
        <v>902</v>
      </c>
      <c r="C126" s="18" t="s">
        <v>21</v>
      </c>
      <c r="D126" s="18" t="s">
        <v>6</v>
      </c>
      <c r="E126" s="18" t="s">
        <v>65</v>
      </c>
      <c r="F126" s="18" t="s">
        <v>41</v>
      </c>
      <c r="G126" s="90">
        <v>803.6</v>
      </c>
      <c r="H126" s="78"/>
      <c r="I126" s="79">
        <v>702000</v>
      </c>
      <c r="L126" s="34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</row>
    <row r="127" spans="1:24" ht="15">
      <c r="A127" s="22" t="s">
        <v>92</v>
      </c>
      <c r="B127" s="24">
        <v>902</v>
      </c>
      <c r="C127" s="18" t="s">
        <v>21</v>
      </c>
      <c r="D127" s="18" t="s">
        <v>6</v>
      </c>
      <c r="E127" s="18" t="s">
        <v>65</v>
      </c>
      <c r="F127" s="18" t="s">
        <v>93</v>
      </c>
      <c r="G127" s="90">
        <v>236</v>
      </c>
      <c r="H127" s="78"/>
      <c r="I127" s="79">
        <v>236000</v>
      </c>
      <c r="L127" s="34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</row>
    <row r="128" spans="1:9" ht="14.25" customHeight="1">
      <c r="A128" s="19" t="s">
        <v>137</v>
      </c>
      <c r="B128" s="20">
        <v>902</v>
      </c>
      <c r="C128" s="18" t="s">
        <v>21</v>
      </c>
      <c r="D128" s="18" t="s">
        <v>6</v>
      </c>
      <c r="E128" s="18" t="s">
        <v>65</v>
      </c>
      <c r="F128" s="21" t="s">
        <v>138</v>
      </c>
      <c r="G128" s="90">
        <v>1</v>
      </c>
      <c r="H128" s="11"/>
      <c r="I128" s="71">
        <v>300000</v>
      </c>
    </row>
    <row r="129" spans="1:24" ht="17.25" customHeight="1">
      <c r="A129" s="27" t="s">
        <v>30</v>
      </c>
      <c r="B129" s="24">
        <v>902</v>
      </c>
      <c r="C129" s="18" t="s">
        <v>21</v>
      </c>
      <c r="D129" s="18" t="s">
        <v>6</v>
      </c>
      <c r="E129" s="18" t="s">
        <v>67</v>
      </c>
      <c r="F129" s="18"/>
      <c r="G129" s="90">
        <f>G130+G131+G132+G133+G134</f>
        <v>1260.7</v>
      </c>
      <c r="H129">
        <f>G130+G131+G132+G133+G134</f>
        <v>1260.7</v>
      </c>
      <c r="L129" s="34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</row>
    <row r="130" spans="1:24" ht="15">
      <c r="A130" s="27" t="s">
        <v>68</v>
      </c>
      <c r="B130" s="24">
        <v>902</v>
      </c>
      <c r="C130" s="18" t="s">
        <v>21</v>
      </c>
      <c r="D130" s="18" t="s">
        <v>6</v>
      </c>
      <c r="E130" s="18" t="s">
        <v>67</v>
      </c>
      <c r="F130" s="18" t="s">
        <v>46</v>
      </c>
      <c r="G130" s="90">
        <v>725.5</v>
      </c>
      <c r="I130" s="72">
        <v>656052.5</v>
      </c>
      <c r="L130" s="34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</row>
    <row r="131" spans="1:24" ht="48" customHeight="1">
      <c r="A131" s="27" t="s">
        <v>101</v>
      </c>
      <c r="B131" s="24">
        <v>902</v>
      </c>
      <c r="C131" s="18" t="s">
        <v>21</v>
      </c>
      <c r="D131" s="18" t="s">
        <v>6</v>
      </c>
      <c r="E131" s="18" t="s">
        <v>67</v>
      </c>
      <c r="F131" s="18" t="s">
        <v>66</v>
      </c>
      <c r="G131" s="90">
        <v>242.8</v>
      </c>
      <c r="I131" s="72">
        <v>221847</v>
      </c>
      <c r="L131" s="34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</row>
    <row r="132" spans="1:24" ht="30.75" customHeight="1">
      <c r="A132" s="27" t="s">
        <v>71</v>
      </c>
      <c r="B132" s="24">
        <v>902</v>
      </c>
      <c r="C132" s="18" t="s">
        <v>21</v>
      </c>
      <c r="D132" s="18" t="s">
        <v>6</v>
      </c>
      <c r="E132" s="18" t="s">
        <v>67</v>
      </c>
      <c r="F132" s="18" t="s">
        <v>39</v>
      </c>
      <c r="G132" s="90">
        <v>41</v>
      </c>
      <c r="H132" s="78"/>
      <c r="I132" s="79">
        <v>41000</v>
      </c>
      <c r="L132" s="34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</row>
    <row r="133" spans="1:24" ht="15">
      <c r="A133" s="22" t="s">
        <v>98</v>
      </c>
      <c r="B133" s="24">
        <v>902</v>
      </c>
      <c r="C133" s="18" t="s">
        <v>21</v>
      </c>
      <c r="D133" s="18" t="s">
        <v>6</v>
      </c>
      <c r="E133" s="18" t="s">
        <v>67</v>
      </c>
      <c r="F133" s="18" t="s">
        <v>41</v>
      </c>
      <c r="G133" s="90">
        <v>124.4</v>
      </c>
      <c r="H133" s="78"/>
      <c r="I133" s="79">
        <v>124400</v>
      </c>
      <c r="L133" s="34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</row>
    <row r="134" spans="1:24" ht="15">
      <c r="A134" s="22" t="s">
        <v>92</v>
      </c>
      <c r="B134" s="24">
        <v>902</v>
      </c>
      <c r="C134" s="18" t="s">
        <v>21</v>
      </c>
      <c r="D134" s="18" t="s">
        <v>6</v>
      </c>
      <c r="E134" s="18" t="s">
        <v>67</v>
      </c>
      <c r="F134" s="18" t="s">
        <v>93</v>
      </c>
      <c r="G134" s="90">
        <v>127</v>
      </c>
      <c r="H134" s="78"/>
      <c r="I134" s="79">
        <v>127000</v>
      </c>
      <c r="L134" s="34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</row>
    <row r="135" spans="1:24" ht="61.5" customHeight="1">
      <c r="A135" s="27" t="s">
        <v>103</v>
      </c>
      <c r="B135" s="24">
        <v>902</v>
      </c>
      <c r="C135" s="18" t="s">
        <v>21</v>
      </c>
      <c r="D135" s="18" t="s">
        <v>6</v>
      </c>
      <c r="E135" s="18" t="s">
        <v>79</v>
      </c>
      <c r="F135" s="18"/>
      <c r="G135" s="90">
        <f>G136+G137</f>
        <v>481.7</v>
      </c>
      <c r="H135">
        <f>G136+G137</f>
        <v>481.7</v>
      </c>
      <c r="L135" s="34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</row>
    <row r="136" spans="1:24" ht="15">
      <c r="A136" s="27" t="s">
        <v>102</v>
      </c>
      <c r="B136" s="24">
        <v>902</v>
      </c>
      <c r="C136" s="18" t="s">
        <v>21</v>
      </c>
      <c r="D136" s="18" t="s">
        <v>6</v>
      </c>
      <c r="E136" s="18" t="s">
        <v>79</v>
      </c>
      <c r="F136" s="18" t="s">
        <v>46</v>
      </c>
      <c r="G136" s="90">
        <v>481.7</v>
      </c>
      <c r="I136" s="72">
        <v>314158</v>
      </c>
      <c r="L136" s="34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</row>
    <row r="137" spans="1:24" ht="44.25" customHeight="1" hidden="1">
      <c r="A137" s="27" t="s">
        <v>101</v>
      </c>
      <c r="B137" s="24">
        <v>902</v>
      </c>
      <c r="C137" s="18" t="s">
        <v>21</v>
      </c>
      <c r="D137" s="18" t="s">
        <v>6</v>
      </c>
      <c r="E137" s="18" t="s">
        <v>79</v>
      </c>
      <c r="F137" s="18" t="s">
        <v>66</v>
      </c>
      <c r="G137" s="90"/>
      <c r="I137" s="72"/>
      <c r="L137" s="34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</row>
    <row r="138" spans="1:24" ht="15">
      <c r="A138" s="27" t="s">
        <v>81</v>
      </c>
      <c r="B138" s="24">
        <v>902</v>
      </c>
      <c r="C138" s="18" t="s">
        <v>21</v>
      </c>
      <c r="D138" s="18" t="s">
        <v>6</v>
      </c>
      <c r="E138" s="18" t="s">
        <v>80</v>
      </c>
      <c r="F138" s="18"/>
      <c r="G138" s="90">
        <f>G139+G140</f>
        <v>120.4</v>
      </c>
      <c r="H138">
        <f>G139+G140</f>
        <v>120.4</v>
      </c>
      <c r="I138" s="72"/>
      <c r="L138" s="34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</row>
    <row r="139" spans="1:24" ht="15">
      <c r="A139" s="27" t="s">
        <v>102</v>
      </c>
      <c r="B139" s="24">
        <v>902</v>
      </c>
      <c r="C139" s="18" t="s">
        <v>21</v>
      </c>
      <c r="D139" s="18" t="s">
        <v>6</v>
      </c>
      <c r="E139" s="18" t="s">
        <v>80</v>
      </c>
      <c r="F139" s="18" t="s">
        <v>46</v>
      </c>
      <c r="G139" s="90">
        <v>120.4</v>
      </c>
      <c r="I139" s="72">
        <v>78539.5</v>
      </c>
      <c r="L139" s="34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</row>
    <row r="140" spans="1:24" ht="45" hidden="1">
      <c r="A140" s="27" t="s">
        <v>101</v>
      </c>
      <c r="B140" s="24">
        <v>902</v>
      </c>
      <c r="C140" s="18" t="s">
        <v>21</v>
      </c>
      <c r="D140" s="18" t="s">
        <v>6</v>
      </c>
      <c r="E140" s="18" t="s">
        <v>80</v>
      </c>
      <c r="F140" s="18" t="s">
        <v>66</v>
      </c>
      <c r="G140" s="90"/>
      <c r="L140" s="34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</row>
    <row r="141" spans="1:24" ht="62.25" customHeight="1" hidden="1">
      <c r="A141" s="27" t="s">
        <v>113</v>
      </c>
      <c r="B141" s="24">
        <v>902</v>
      </c>
      <c r="C141" s="18" t="s">
        <v>21</v>
      </c>
      <c r="D141" s="18" t="s">
        <v>6</v>
      </c>
      <c r="E141" s="18" t="s">
        <v>112</v>
      </c>
      <c r="F141" s="18"/>
      <c r="G141" s="90">
        <f>G142</f>
        <v>0</v>
      </c>
      <c r="I141" s="71"/>
      <c r="L141" s="34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</row>
    <row r="142" spans="1:24" ht="15" hidden="1">
      <c r="A142" s="22" t="s">
        <v>98</v>
      </c>
      <c r="B142" s="24">
        <v>902</v>
      </c>
      <c r="C142" s="18" t="s">
        <v>21</v>
      </c>
      <c r="D142" s="18" t="s">
        <v>6</v>
      </c>
      <c r="E142" s="18" t="s">
        <v>112</v>
      </c>
      <c r="F142" s="18" t="s">
        <v>41</v>
      </c>
      <c r="G142" s="90"/>
      <c r="H142">
        <f>G142</f>
        <v>0</v>
      </c>
      <c r="I142" s="71">
        <v>20000</v>
      </c>
      <c r="L142" s="34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</row>
    <row r="143" spans="1:24" ht="21" customHeight="1">
      <c r="A143" s="23" t="s">
        <v>31</v>
      </c>
      <c r="B143" s="16">
        <v>902</v>
      </c>
      <c r="C143" s="17" t="s">
        <v>19</v>
      </c>
      <c r="D143" s="18"/>
      <c r="E143" s="18"/>
      <c r="F143" s="18"/>
      <c r="G143" s="88">
        <f>G144</f>
        <v>516.9</v>
      </c>
      <c r="H143" s="12">
        <f>G145</f>
        <v>516.9</v>
      </c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</row>
    <row r="144" spans="1:8" ht="15">
      <c r="A144" s="25" t="s">
        <v>48</v>
      </c>
      <c r="B144" s="29">
        <v>902</v>
      </c>
      <c r="C144" s="26" t="s">
        <v>19</v>
      </c>
      <c r="D144" s="26" t="s">
        <v>6</v>
      </c>
      <c r="E144" s="26"/>
      <c r="F144" s="26"/>
      <c r="G144" s="89">
        <f>G145</f>
        <v>516.9</v>
      </c>
      <c r="H144" s="11"/>
    </row>
    <row r="145" spans="1:8" ht="18" customHeight="1">
      <c r="A145" s="27" t="s">
        <v>105</v>
      </c>
      <c r="B145" s="24">
        <v>902</v>
      </c>
      <c r="C145" s="18" t="s">
        <v>19</v>
      </c>
      <c r="D145" s="18" t="s">
        <v>6</v>
      </c>
      <c r="E145" s="18" t="s">
        <v>70</v>
      </c>
      <c r="F145" s="18"/>
      <c r="G145" s="90">
        <f>G146</f>
        <v>516.9</v>
      </c>
      <c r="H145" s="11"/>
    </row>
    <row r="146" spans="1:9" ht="15">
      <c r="A146" s="22" t="s">
        <v>104</v>
      </c>
      <c r="B146" s="24">
        <v>902</v>
      </c>
      <c r="C146" s="18" t="s">
        <v>19</v>
      </c>
      <c r="D146" s="18" t="s">
        <v>6</v>
      </c>
      <c r="E146" s="18" t="s">
        <v>70</v>
      </c>
      <c r="F146" s="18" t="s">
        <v>119</v>
      </c>
      <c r="G146" s="90">
        <v>516.9</v>
      </c>
      <c r="H146" s="11"/>
      <c r="I146" s="71">
        <v>537443</v>
      </c>
    </row>
    <row r="147" spans="1:8" ht="20.25" customHeight="1">
      <c r="A147" s="23" t="s">
        <v>34</v>
      </c>
      <c r="B147" s="16">
        <v>902</v>
      </c>
      <c r="C147" s="17" t="s">
        <v>32</v>
      </c>
      <c r="D147" s="18"/>
      <c r="E147" s="18"/>
      <c r="F147" s="18"/>
      <c r="G147" s="88">
        <f>G148</f>
        <v>35</v>
      </c>
      <c r="H147" s="12">
        <f>G150</f>
        <v>35</v>
      </c>
    </row>
    <row r="148" spans="1:7" ht="15">
      <c r="A148" s="25" t="s">
        <v>111</v>
      </c>
      <c r="B148" s="29">
        <v>902</v>
      </c>
      <c r="C148" s="26" t="s">
        <v>32</v>
      </c>
      <c r="D148" s="26" t="s">
        <v>8</v>
      </c>
      <c r="E148" s="26"/>
      <c r="F148" s="26"/>
      <c r="G148" s="89">
        <f>G149</f>
        <v>35</v>
      </c>
    </row>
    <row r="149" spans="1:7" ht="30">
      <c r="A149" s="27" t="s">
        <v>35</v>
      </c>
      <c r="B149" s="24">
        <v>902</v>
      </c>
      <c r="C149" s="18" t="s">
        <v>32</v>
      </c>
      <c r="D149" s="18" t="s">
        <v>8</v>
      </c>
      <c r="E149" s="18" t="s">
        <v>69</v>
      </c>
      <c r="F149" s="26"/>
      <c r="G149" s="90">
        <f>G150</f>
        <v>35</v>
      </c>
    </row>
    <row r="150" spans="1:9" ht="15">
      <c r="A150" s="22" t="s">
        <v>98</v>
      </c>
      <c r="B150" s="24">
        <v>902</v>
      </c>
      <c r="C150" s="18" t="s">
        <v>32</v>
      </c>
      <c r="D150" s="18" t="s">
        <v>8</v>
      </c>
      <c r="E150" s="18" t="s">
        <v>69</v>
      </c>
      <c r="F150" s="18" t="s">
        <v>41</v>
      </c>
      <c r="G150" s="90">
        <v>35</v>
      </c>
      <c r="I150" s="71">
        <v>35000</v>
      </c>
    </row>
    <row r="151" spans="1:9" ht="20.25" customHeight="1">
      <c r="A151" s="23" t="s">
        <v>4</v>
      </c>
      <c r="B151" s="30"/>
      <c r="C151" s="18"/>
      <c r="D151" s="18"/>
      <c r="E151" s="18"/>
      <c r="F151" s="18"/>
      <c r="G151" s="92">
        <f>G10+G50+G56+G63+G85+G119+G143+G147+0.1</f>
        <v>237701.19999999998</v>
      </c>
      <c r="H151" t="e">
        <f>H147+H143+H119+H85+H63+#REF!+H10+H50</f>
        <v>#REF!</v>
      </c>
      <c r="I151" s="49">
        <f>SUM(I13:I150)</f>
        <v>114112985</v>
      </c>
    </row>
    <row r="152" ht="12.75">
      <c r="F152" s="4"/>
    </row>
    <row r="153" ht="12.75">
      <c r="I153" s="58">
        <v>20129767</v>
      </c>
    </row>
    <row r="155" ht="12.75">
      <c r="I155" s="59">
        <f>I153-I151</f>
        <v>-93983218</v>
      </c>
    </row>
    <row r="157" ht="12.75">
      <c r="I157" s="49">
        <f>I151-J119</f>
        <v>114112985</v>
      </c>
    </row>
    <row r="158" ht="12.75">
      <c r="I158" s="49">
        <v>14661283</v>
      </c>
    </row>
    <row r="159" ht="12.75">
      <c r="I159" s="49">
        <f>I157-I158</f>
        <v>99451702</v>
      </c>
    </row>
    <row r="160" ht="12.75">
      <c r="I160" s="49">
        <f>I114+I66+I55+I54+I53+I47</f>
        <v>2976053.66</v>
      </c>
    </row>
    <row r="161" ht="12.75">
      <c r="I161" s="49">
        <v>2666725.66</v>
      </c>
    </row>
    <row r="162" ht="12.75">
      <c r="I162" s="49">
        <f>I160-I161</f>
        <v>309328</v>
      </c>
    </row>
  </sheetData>
  <sheetProtection/>
  <mergeCells count="2">
    <mergeCell ref="E4:G4"/>
    <mergeCell ref="A6:G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4"/>
  <sheetViews>
    <sheetView tabSelected="1" zoomScale="75" zoomScaleNormal="75" zoomScalePageLayoutView="0" workbookViewId="0" topLeftCell="A1">
      <selection activeCell="K87" sqref="K87"/>
    </sheetView>
  </sheetViews>
  <sheetFormatPr defaultColWidth="9.00390625" defaultRowHeight="12.75"/>
  <cols>
    <col min="1" max="1" width="58.125" style="8" customWidth="1"/>
    <col min="2" max="2" width="9.875" style="0" customWidth="1"/>
    <col min="3" max="3" width="7.75390625" style="0" customWidth="1"/>
    <col min="4" max="4" width="10.375" style="0" customWidth="1"/>
    <col min="5" max="5" width="14.625" style="0" customWidth="1"/>
    <col min="6" max="6" width="8.875" style="0" customWidth="1"/>
    <col min="7" max="7" width="13.125" style="85" customWidth="1"/>
    <col min="8" max="8" width="9.875" style="0" hidden="1" customWidth="1"/>
    <col min="9" max="9" width="18.00390625" style="49" hidden="1" customWidth="1"/>
    <col min="10" max="10" width="11.75390625" style="0" bestFit="1" customWidth="1"/>
    <col min="14" max="14" width="8.875" style="0" customWidth="1"/>
  </cols>
  <sheetData>
    <row r="1" spans="4:7" ht="12.75">
      <c r="D1" s="44"/>
      <c r="E1" s="44"/>
      <c r="F1" s="44"/>
      <c r="G1" s="83" t="s">
        <v>88</v>
      </c>
    </row>
    <row r="2" spans="1:10" ht="13.5" customHeight="1">
      <c r="A2" s="45"/>
      <c r="B2" s="45"/>
      <c r="C2" s="45"/>
      <c r="D2" s="45"/>
      <c r="E2" s="45"/>
      <c r="F2" s="45"/>
      <c r="G2" s="96" t="s">
        <v>190</v>
      </c>
      <c r="H2" s="6"/>
      <c r="I2" s="50"/>
      <c r="J2" s="6"/>
    </row>
    <row r="3" spans="1:10" ht="12.75" customHeight="1">
      <c r="A3" s="45"/>
      <c r="B3" s="45"/>
      <c r="C3" s="45"/>
      <c r="D3" s="45"/>
      <c r="E3" s="45"/>
      <c r="F3" s="45"/>
      <c r="G3" s="84" t="s">
        <v>116</v>
      </c>
      <c r="H3" s="6"/>
      <c r="I3" s="50"/>
      <c r="J3" s="6"/>
    </row>
    <row r="4" spans="1:10" ht="12.75" customHeight="1">
      <c r="A4" s="7"/>
      <c r="B4" s="7"/>
      <c r="C4" s="7"/>
      <c r="D4" s="7"/>
      <c r="E4" s="97" t="s">
        <v>191</v>
      </c>
      <c r="F4" s="97"/>
      <c r="G4" s="97"/>
      <c r="H4" s="7"/>
      <c r="I4" s="51"/>
      <c r="J4" s="7"/>
    </row>
    <row r="5" spans="4:6" ht="12.75">
      <c r="D5" s="1"/>
      <c r="E5" s="1"/>
      <c r="F5" s="1"/>
    </row>
    <row r="6" spans="1:10" ht="24.75" customHeight="1">
      <c r="A6" s="98" t="s">
        <v>122</v>
      </c>
      <c r="B6" s="98"/>
      <c r="C6" s="98"/>
      <c r="D6" s="98"/>
      <c r="E6" s="98"/>
      <c r="F6" s="98"/>
      <c r="G6" s="98"/>
      <c r="H6" s="43"/>
      <c r="I6" s="52"/>
      <c r="J6" s="43"/>
    </row>
    <row r="7" spans="1:7" ht="13.5" thickBot="1">
      <c r="A7" s="9"/>
      <c r="B7" s="3"/>
      <c r="C7" s="2"/>
      <c r="D7" s="2"/>
      <c r="E7" s="2"/>
      <c r="F7" s="2"/>
      <c r="G7" s="85" t="s">
        <v>91</v>
      </c>
    </row>
    <row r="8" spans="1:8" ht="101.25" customHeight="1" thickBot="1">
      <c r="A8" s="10" t="s">
        <v>0</v>
      </c>
      <c r="B8" s="46" t="s">
        <v>117</v>
      </c>
      <c r="C8" s="47" t="s">
        <v>1</v>
      </c>
      <c r="D8" s="46" t="s">
        <v>2</v>
      </c>
      <c r="E8" s="46" t="s">
        <v>3</v>
      </c>
      <c r="F8" s="46" t="s">
        <v>89</v>
      </c>
      <c r="G8" s="46" t="s">
        <v>90</v>
      </c>
      <c r="H8" s="5"/>
    </row>
    <row r="9" spans="1:7" ht="33.75" customHeight="1">
      <c r="A9" s="13" t="s">
        <v>106</v>
      </c>
      <c r="B9" s="14">
        <v>902</v>
      </c>
      <c r="C9" s="15"/>
      <c r="D9" s="15"/>
      <c r="E9" s="15"/>
      <c r="F9" s="15"/>
      <c r="G9" s="87"/>
    </row>
    <row r="10" spans="1:9" ht="21.75" customHeight="1">
      <c r="A10" s="61" t="s">
        <v>5</v>
      </c>
      <c r="B10" s="16">
        <v>902</v>
      </c>
      <c r="C10" s="17" t="s">
        <v>6</v>
      </c>
      <c r="D10" s="18"/>
      <c r="E10" s="18"/>
      <c r="F10" s="18"/>
      <c r="G10" s="88">
        <f>G11+G18+G39+G36</f>
        <v>6058.000000000001</v>
      </c>
      <c r="H10" s="12">
        <f>H11+H18+H39</f>
        <v>4882.4</v>
      </c>
      <c r="I10" s="53">
        <v>3930000</v>
      </c>
    </row>
    <row r="11" spans="1:9" ht="31.5" customHeight="1">
      <c r="A11" s="62" t="s">
        <v>7</v>
      </c>
      <c r="B11" s="63">
        <v>902</v>
      </c>
      <c r="C11" s="64" t="s">
        <v>6</v>
      </c>
      <c r="D11" s="64" t="s">
        <v>8</v>
      </c>
      <c r="E11" s="64"/>
      <c r="F11" s="64"/>
      <c r="G11" s="89">
        <f>G12+G15</f>
        <v>1308.3999999999999</v>
      </c>
      <c r="H11">
        <f>G13+G14</f>
        <v>1273.6</v>
      </c>
      <c r="I11" s="49">
        <f>SUM(I13:I29)</f>
        <v>3930000</v>
      </c>
    </row>
    <row r="12" spans="1:9" ht="19.5" customHeight="1">
      <c r="A12" s="19" t="s">
        <v>36</v>
      </c>
      <c r="B12" s="20">
        <v>902</v>
      </c>
      <c r="C12" s="21" t="s">
        <v>6</v>
      </c>
      <c r="D12" s="21" t="s">
        <v>8</v>
      </c>
      <c r="E12" s="21" t="s">
        <v>51</v>
      </c>
      <c r="F12" s="21"/>
      <c r="G12" s="90">
        <f>G13+G14</f>
        <v>1273.6</v>
      </c>
      <c r="I12" s="54">
        <f>I10-I11</f>
        <v>0</v>
      </c>
    </row>
    <row r="13" spans="1:9" ht="19.5" customHeight="1">
      <c r="A13" s="65" t="s">
        <v>114</v>
      </c>
      <c r="B13" s="20">
        <v>902</v>
      </c>
      <c r="C13" s="21" t="s">
        <v>6</v>
      </c>
      <c r="D13" s="21" t="s">
        <v>8</v>
      </c>
      <c r="E13" s="21" t="s">
        <v>51</v>
      </c>
      <c r="F13" s="21" t="s">
        <v>37</v>
      </c>
      <c r="G13" s="90">
        <v>978.2</v>
      </c>
      <c r="I13" s="71">
        <v>978188</v>
      </c>
    </row>
    <row r="14" spans="1:9" ht="45">
      <c r="A14" s="19" t="s">
        <v>94</v>
      </c>
      <c r="B14" s="20">
        <v>902</v>
      </c>
      <c r="C14" s="21" t="s">
        <v>6</v>
      </c>
      <c r="D14" s="21" t="s">
        <v>8</v>
      </c>
      <c r="E14" s="21" t="s">
        <v>53</v>
      </c>
      <c r="F14" s="21" t="s">
        <v>54</v>
      </c>
      <c r="G14" s="90">
        <v>295.4</v>
      </c>
      <c r="I14" s="71">
        <v>295413</v>
      </c>
    </row>
    <row r="15" spans="1:9" ht="35.25" customHeight="1">
      <c r="A15" s="19" t="s">
        <v>173</v>
      </c>
      <c r="B15" s="20">
        <v>902</v>
      </c>
      <c r="C15" s="21" t="s">
        <v>6</v>
      </c>
      <c r="D15" s="21" t="s">
        <v>8</v>
      </c>
      <c r="E15" s="21" t="s">
        <v>174</v>
      </c>
      <c r="F15" s="21"/>
      <c r="G15" s="90">
        <f>G16+G17</f>
        <v>34.8</v>
      </c>
      <c r="I15"/>
    </row>
    <row r="16" spans="1:9" ht="15">
      <c r="A16" s="93" t="s">
        <v>114</v>
      </c>
      <c r="B16" s="20">
        <v>902</v>
      </c>
      <c r="C16" s="21" t="s">
        <v>6</v>
      </c>
      <c r="D16" s="21" t="s">
        <v>8</v>
      </c>
      <c r="E16" s="21" t="s">
        <v>174</v>
      </c>
      <c r="F16" s="21" t="s">
        <v>37</v>
      </c>
      <c r="G16" s="90">
        <v>26.7</v>
      </c>
      <c r="I16"/>
    </row>
    <row r="17" spans="1:9" ht="45" customHeight="1">
      <c r="A17" s="19" t="s">
        <v>94</v>
      </c>
      <c r="B17" s="20">
        <v>902</v>
      </c>
      <c r="C17" s="21" t="s">
        <v>6</v>
      </c>
      <c r="D17" s="21" t="s">
        <v>8</v>
      </c>
      <c r="E17" s="21" t="s">
        <v>174</v>
      </c>
      <c r="F17" s="21" t="s">
        <v>54</v>
      </c>
      <c r="G17" s="90">
        <v>8.1</v>
      </c>
      <c r="I17"/>
    </row>
    <row r="18" spans="1:8" ht="64.5" customHeight="1">
      <c r="A18" s="62" t="s">
        <v>10</v>
      </c>
      <c r="B18" s="63">
        <v>902</v>
      </c>
      <c r="C18" s="64" t="s">
        <v>6</v>
      </c>
      <c r="D18" s="64" t="s">
        <v>11</v>
      </c>
      <c r="E18" s="64"/>
      <c r="F18" s="64"/>
      <c r="G18" s="89">
        <f>G19+G26+G28+G30+G33+0.1</f>
        <v>2755.4</v>
      </c>
      <c r="H18">
        <f>G20+G22+G23+G24+G25+G27+G29</f>
        <v>2656.3</v>
      </c>
    </row>
    <row r="19" spans="1:7" ht="34.5" customHeight="1">
      <c r="A19" s="19" t="s">
        <v>38</v>
      </c>
      <c r="B19" s="20">
        <v>902</v>
      </c>
      <c r="C19" s="21" t="s">
        <v>6</v>
      </c>
      <c r="D19" s="21" t="s">
        <v>11</v>
      </c>
      <c r="E19" s="21" t="s">
        <v>55</v>
      </c>
      <c r="F19" s="21"/>
      <c r="G19" s="90">
        <f>SUM(G20:G25)</f>
        <v>2554.3</v>
      </c>
    </row>
    <row r="20" spans="1:9" ht="15">
      <c r="A20" s="65" t="s">
        <v>114</v>
      </c>
      <c r="B20" s="20">
        <v>902</v>
      </c>
      <c r="C20" s="21" t="s">
        <v>6</v>
      </c>
      <c r="D20" s="21" t="s">
        <v>11</v>
      </c>
      <c r="E20" s="21" t="s">
        <v>55</v>
      </c>
      <c r="F20" s="21" t="s">
        <v>37</v>
      </c>
      <c r="G20" s="90">
        <v>1516.4</v>
      </c>
      <c r="I20" s="71">
        <v>1516436</v>
      </c>
    </row>
    <row r="21" spans="1:10" ht="45.75" customHeight="1">
      <c r="A21" s="19" t="s">
        <v>134</v>
      </c>
      <c r="B21" s="20">
        <v>902</v>
      </c>
      <c r="C21" s="21" t="s">
        <v>6</v>
      </c>
      <c r="D21" s="21" t="s">
        <v>11</v>
      </c>
      <c r="E21" s="21" t="s">
        <v>55</v>
      </c>
      <c r="F21" s="21" t="s">
        <v>133</v>
      </c>
      <c r="G21" s="94">
        <v>0</v>
      </c>
      <c r="I21" s="71">
        <v>22000</v>
      </c>
      <c r="J21">
        <v>-22</v>
      </c>
    </row>
    <row r="22" spans="1:9" ht="48.75" customHeight="1">
      <c r="A22" s="19" t="s">
        <v>94</v>
      </c>
      <c r="B22" s="20">
        <v>902</v>
      </c>
      <c r="C22" s="21" t="s">
        <v>6</v>
      </c>
      <c r="D22" s="21" t="s">
        <v>11</v>
      </c>
      <c r="E22" s="21" t="s">
        <v>55</v>
      </c>
      <c r="F22" s="21" t="s">
        <v>54</v>
      </c>
      <c r="G22" s="90">
        <v>458</v>
      </c>
      <c r="I22" s="71">
        <v>457963</v>
      </c>
    </row>
    <row r="23" spans="1:10" ht="33.75" customHeight="1">
      <c r="A23" s="19" t="s">
        <v>71</v>
      </c>
      <c r="B23" s="20">
        <v>902</v>
      </c>
      <c r="C23" s="21" t="s">
        <v>6</v>
      </c>
      <c r="D23" s="21" t="s">
        <v>11</v>
      </c>
      <c r="E23" s="21" t="s">
        <v>55</v>
      </c>
      <c r="F23" s="21" t="s">
        <v>39</v>
      </c>
      <c r="G23" s="94">
        <v>297.4</v>
      </c>
      <c r="I23" s="71">
        <v>262000</v>
      </c>
      <c r="J23">
        <v>35.4</v>
      </c>
    </row>
    <row r="24" spans="1:10" ht="15">
      <c r="A24" s="19" t="s">
        <v>98</v>
      </c>
      <c r="B24" s="20">
        <v>902</v>
      </c>
      <c r="C24" s="21" t="s">
        <v>6</v>
      </c>
      <c r="D24" s="21" t="s">
        <v>11</v>
      </c>
      <c r="E24" s="21" t="s">
        <v>55</v>
      </c>
      <c r="F24" s="21" t="s">
        <v>41</v>
      </c>
      <c r="G24" s="94">
        <v>168.9</v>
      </c>
      <c r="I24" s="71">
        <v>176000</v>
      </c>
      <c r="J24">
        <v>-7</v>
      </c>
    </row>
    <row r="25" spans="1:10" ht="15">
      <c r="A25" s="19" t="s">
        <v>92</v>
      </c>
      <c r="B25" s="20">
        <v>902</v>
      </c>
      <c r="C25" s="21" t="s">
        <v>6</v>
      </c>
      <c r="D25" s="21" t="s">
        <v>11</v>
      </c>
      <c r="E25" s="21" t="s">
        <v>55</v>
      </c>
      <c r="F25" s="21" t="s">
        <v>93</v>
      </c>
      <c r="G25" s="94">
        <v>113.6</v>
      </c>
      <c r="I25" s="71">
        <v>120000</v>
      </c>
      <c r="J25">
        <v>-6.4</v>
      </c>
    </row>
    <row r="26" spans="1:7" ht="60">
      <c r="A26" s="19" t="s">
        <v>107</v>
      </c>
      <c r="B26" s="20">
        <v>902</v>
      </c>
      <c r="C26" s="21" t="s">
        <v>6</v>
      </c>
      <c r="D26" s="21" t="s">
        <v>11</v>
      </c>
      <c r="E26" s="21" t="s">
        <v>56</v>
      </c>
      <c r="F26" s="21"/>
      <c r="G26" s="90">
        <v>2</v>
      </c>
    </row>
    <row r="27" spans="1:9" ht="15">
      <c r="A27" s="19" t="s">
        <v>98</v>
      </c>
      <c r="B27" s="20">
        <v>902</v>
      </c>
      <c r="C27" s="21" t="s">
        <v>6</v>
      </c>
      <c r="D27" s="21" t="s">
        <v>11</v>
      </c>
      <c r="E27" s="21" t="s">
        <v>56</v>
      </c>
      <c r="F27" s="21" t="s">
        <v>41</v>
      </c>
      <c r="G27" s="90">
        <v>2</v>
      </c>
      <c r="I27" s="71">
        <v>2000</v>
      </c>
    </row>
    <row r="28" spans="1:9" ht="45">
      <c r="A28" s="19" t="s">
        <v>49</v>
      </c>
      <c r="B28" s="20">
        <v>902</v>
      </c>
      <c r="C28" s="21" t="s">
        <v>6</v>
      </c>
      <c r="D28" s="21" t="s">
        <v>11</v>
      </c>
      <c r="E28" s="21" t="s">
        <v>60</v>
      </c>
      <c r="F28" s="21"/>
      <c r="G28" s="90">
        <f>G29</f>
        <v>100</v>
      </c>
      <c r="I28" s="71"/>
    </row>
    <row r="29" spans="1:9" ht="45">
      <c r="A29" s="19" t="s">
        <v>49</v>
      </c>
      <c r="B29" s="20">
        <v>902</v>
      </c>
      <c r="C29" s="21" t="s">
        <v>6</v>
      </c>
      <c r="D29" s="21" t="s">
        <v>11</v>
      </c>
      <c r="E29" s="21" t="s">
        <v>60</v>
      </c>
      <c r="F29" s="21" t="s">
        <v>50</v>
      </c>
      <c r="G29" s="90">
        <v>100</v>
      </c>
      <c r="I29" s="71">
        <v>100000</v>
      </c>
    </row>
    <row r="30" spans="1:9" ht="33" customHeight="1">
      <c r="A30" s="19" t="s">
        <v>173</v>
      </c>
      <c r="B30" s="20">
        <v>902</v>
      </c>
      <c r="C30" s="21" t="s">
        <v>6</v>
      </c>
      <c r="D30" s="21" t="s">
        <v>11</v>
      </c>
      <c r="E30" s="21" t="s">
        <v>174</v>
      </c>
      <c r="F30" s="21"/>
      <c r="G30" s="90">
        <f>G31+G32</f>
        <v>39.1</v>
      </c>
      <c r="I30"/>
    </row>
    <row r="31" spans="1:9" ht="15">
      <c r="A31" s="93" t="s">
        <v>114</v>
      </c>
      <c r="B31" s="20">
        <v>902</v>
      </c>
      <c r="C31" s="21" t="s">
        <v>6</v>
      </c>
      <c r="D31" s="21" t="s">
        <v>11</v>
      </c>
      <c r="E31" s="21" t="s">
        <v>174</v>
      </c>
      <c r="F31" s="21" t="s">
        <v>37</v>
      </c>
      <c r="G31" s="90">
        <v>30</v>
      </c>
      <c r="I31"/>
    </row>
    <row r="32" spans="1:9" ht="44.25" customHeight="1">
      <c r="A32" s="19" t="s">
        <v>94</v>
      </c>
      <c r="B32" s="20">
        <v>902</v>
      </c>
      <c r="C32" s="21" t="s">
        <v>6</v>
      </c>
      <c r="D32" s="21" t="s">
        <v>11</v>
      </c>
      <c r="E32" s="21" t="s">
        <v>174</v>
      </c>
      <c r="F32" s="21" t="s">
        <v>54</v>
      </c>
      <c r="G32" s="90">
        <v>9.1</v>
      </c>
      <c r="I32"/>
    </row>
    <row r="33" spans="1:9" ht="40.5" customHeight="1">
      <c r="A33" s="19" t="s">
        <v>186</v>
      </c>
      <c r="B33" s="20">
        <v>902</v>
      </c>
      <c r="C33" s="21" t="s">
        <v>6</v>
      </c>
      <c r="D33" s="21" t="s">
        <v>11</v>
      </c>
      <c r="E33" s="21" t="s">
        <v>187</v>
      </c>
      <c r="F33" s="21"/>
      <c r="G33" s="90">
        <f>G34+G35</f>
        <v>59.9</v>
      </c>
      <c r="I33"/>
    </row>
    <row r="34" spans="1:9" ht="15">
      <c r="A34" s="93" t="s">
        <v>114</v>
      </c>
      <c r="B34" s="20">
        <v>902</v>
      </c>
      <c r="C34" s="21" t="s">
        <v>6</v>
      </c>
      <c r="D34" s="21" t="s">
        <v>11</v>
      </c>
      <c r="E34" s="21" t="s">
        <v>187</v>
      </c>
      <c r="F34" s="21" t="s">
        <v>37</v>
      </c>
      <c r="G34" s="90">
        <v>46</v>
      </c>
      <c r="I34"/>
    </row>
    <row r="35" spans="1:9" ht="44.25" customHeight="1">
      <c r="A35" s="19" t="s">
        <v>94</v>
      </c>
      <c r="B35" s="20">
        <v>902</v>
      </c>
      <c r="C35" s="21" t="s">
        <v>6</v>
      </c>
      <c r="D35" s="21" t="s">
        <v>11</v>
      </c>
      <c r="E35" s="21" t="s">
        <v>187</v>
      </c>
      <c r="F35" s="21" t="s">
        <v>54</v>
      </c>
      <c r="G35" s="90">
        <v>13.9</v>
      </c>
      <c r="I35"/>
    </row>
    <row r="36" spans="1:14" ht="21.75" customHeight="1">
      <c r="A36" s="62" t="s">
        <v>161</v>
      </c>
      <c r="B36" s="63">
        <v>902</v>
      </c>
      <c r="C36" s="64" t="s">
        <v>6</v>
      </c>
      <c r="D36" s="64" t="s">
        <v>162</v>
      </c>
      <c r="E36" s="64"/>
      <c r="F36" s="64"/>
      <c r="G36" s="89">
        <f>G37</f>
        <v>214.3</v>
      </c>
      <c r="H36" s="80">
        <v>237.5</v>
      </c>
      <c r="I36" s="81" t="s">
        <v>163</v>
      </c>
      <c r="L36" s="82"/>
      <c r="M36" s="82"/>
      <c r="N36" s="82"/>
    </row>
    <row r="37" spans="1:14" ht="33" customHeight="1">
      <c r="A37" s="19" t="s">
        <v>164</v>
      </c>
      <c r="B37" s="20">
        <v>902</v>
      </c>
      <c r="C37" s="21" t="s">
        <v>6</v>
      </c>
      <c r="D37" s="21" t="s">
        <v>162</v>
      </c>
      <c r="E37" s="21" t="s">
        <v>165</v>
      </c>
      <c r="F37" s="21"/>
      <c r="G37" s="90">
        <f>G38</f>
        <v>214.3</v>
      </c>
      <c r="I37" s="81" t="s">
        <v>163</v>
      </c>
      <c r="L37" s="82"/>
      <c r="M37" s="82"/>
      <c r="N37" s="82"/>
    </row>
    <row r="38" spans="1:14" ht="24.75" customHeight="1">
      <c r="A38" s="19" t="s">
        <v>166</v>
      </c>
      <c r="B38" s="20">
        <v>902</v>
      </c>
      <c r="C38" s="21" t="s">
        <v>6</v>
      </c>
      <c r="D38" s="21" t="s">
        <v>162</v>
      </c>
      <c r="E38" s="21" t="s">
        <v>165</v>
      </c>
      <c r="F38" s="21" t="s">
        <v>167</v>
      </c>
      <c r="G38" s="90">
        <v>214.3</v>
      </c>
      <c r="I38" s="81" t="s">
        <v>163</v>
      </c>
      <c r="L38" s="82"/>
      <c r="M38" s="82"/>
      <c r="N38" s="82"/>
    </row>
    <row r="39" spans="1:8" ht="14.25" customHeight="1">
      <c r="A39" s="62" t="s">
        <v>12</v>
      </c>
      <c r="B39" s="63">
        <v>902</v>
      </c>
      <c r="C39" s="64" t="s">
        <v>6</v>
      </c>
      <c r="D39" s="64" t="s">
        <v>33</v>
      </c>
      <c r="E39" s="64"/>
      <c r="F39" s="64"/>
      <c r="G39" s="89">
        <f>G42+G40</f>
        <v>1779.9</v>
      </c>
      <c r="H39">
        <f>G43+G44+G45+G47</f>
        <v>952.5</v>
      </c>
    </row>
    <row r="40" spans="1:7" ht="30" customHeight="1">
      <c r="A40" s="19" t="s">
        <v>135</v>
      </c>
      <c r="B40" s="20">
        <v>902</v>
      </c>
      <c r="C40" s="21" t="s">
        <v>6</v>
      </c>
      <c r="D40" s="21" t="s">
        <v>33</v>
      </c>
      <c r="E40" s="21" t="s">
        <v>136</v>
      </c>
      <c r="F40" s="21"/>
      <c r="G40" s="90">
        <f>G41</f>
        <v>10</v>
      </c>
    </row>
    <row r="41" spans="1:9" ht="45">
      <c r="A41" s="19" t="s">
        <v>83</v>
      </c>
      <c r="B41" s="20">
        <v>902</v>
      </c>
      <c r="C41" s="21" t="s">
        <v>6</v>
      </c>
      <c r="D41" s="21" t="s">
        <v>33</v>
      </c>
      <c r="E41" s="21" t="s">
        <v>136</v>
      </c>
      <c r="F41" s="21" t="s">
        <v>41</v>
      </c>
      <c r="G41" s="90">
        <v>10</v>
      </c>
      <c r="H41" s="11"/>
      <c r="I41" s="71">
        <v>10000</v>
      </c>
    </row>
    <row r="42" spans="1:9" ht="30" customHeight="1">
      <c r="A42" s="19" t="s">
        <v>14</v>
      </c>
      <c r="B42" s="20">
        <v>902</v>
      </c>
      <c r="C42" s="21" t="s">
        <v>6</v>
      </c>
      <c r="D42" s="21" t="s">
        <v>33</v>
      </c>
      <c r="E42" s="21" t="s">
        <v>57</v>
      </c>
      <c r="F42" s="21"/>
      <c r="G42" s="90">
        <f>SUM(G43:G49)</f>
        <v>1769.9</v>
      </c>
      <c r="I42" s="71"/>
    </row>
    <row r="43" spans="1:9" ht="45">
      <c r="A43" s="19" t="s">
        <v>83</v>
      </c>
      <c r="B43" s="20">
        <v>902</v>
      </c>
      <c r="C43" s="21" t="s">
        <v>6</v>
      </c>
      <c r="D43" s="21" t="s">
        <v>33</v>
      </c>
      <c r="E43" s="21" t="s">
        <v>57</v>
      </c>
      <c r="F43" s="21" t="s">
        <v>39</v>
      </c>
      <c r="G43" s="90">
        <v>10</v>
      </c>
      <c r="H43" s="11"/>
      <c r="I43" s="71">
        <v>10000</v>
      </c>
    </row>
    <row r="44" spans="1:10" ht="15">
      <c r="A44" s="19" t="s">
        <v>98</v>
      </c>
      <c r="B44" s="20">
        <v>902</v>
      </c>
      <c r="C44" s="21" t="s">
        <v>6</v>
      </c>
      <c r="D44" s="21" t="s">
        <v>33</v>
      </c>
      <c r="E44" s="21" t="s">
        <v>57</v>
      </c>
      <c r="F44" s="21" t="s">
        <v>41</v>
      </c>
      <c r="G44" s="90">
        <v>778</v>
      </c>
      <c r="H44" s="11"/>
      <c r="I44" s="71">
        <v>653000</v>
      </c>
      <c r="J44" s="57"/>
    </row>
    <row r="45" spans="1:10" ht="15">
      <c r="A45" s="19" t="s">
        <v>92</v>
      </c>
      <c r="B45" s="20">
        <v>902</v>
      </c>
      <c r="C45" s="21" t="s">
        <v>6</v>
      </c>
      <c r="D45" s="21" t="s">
        <v>33</v>
      </c>
      <c r="E45" s="21" t="s">
        <v>57</v>
      </c>
      <c r="F45" s="21" t="s">
        <v>93</v>
      </c>
      <c r="G45" s="94">
        <v>151.8</v>
      </c>
      <c r="H45" s="11"/>
      <c r="I45" s="71">
        <v>35000</v>
      </c>
      <c r="J45" s="95">
        <v>11.2</v>
      </c>
    </row>
    <row r="46" spans="1:10" ht="14.25" customHeight="1">
      <c r="A46" s="19" t="s">
        <v>175</v>
      </c>
      <c r="B46" s="20">
        <v>902</v>
      </c>
      <c r="C46" s="21" t="s">
        <v>6</v>
      </c>
      <c r="D46" s="21" t="s">
        <v>33</v>
      </c>
      <c r="E46" s="21" t="s">
        <v>57</v>
      </c>
      <c r="F46" s="21" t="s">
        <v>176</v>
      </c>
      <c r="G46" s="94">
        <v>316.6</v>
      </c>
      <c r="H46" s="11"/>
      <c r="I46"/>
      <c r="J46" s="95">
        <v>0.3</v>
      </c>
    </row>
    <row r="47" spans="1:9" ht="14.25" customHeight="1">
      <c r="A47" s="19" t="s">
        <v>45</v>
      </c>
      <c r="B47" s="20">
        <v>902</v>
      </c>
      <c r="C47" s="21" t="s">
        <v>6</v>
      </c>
      <c r="D47" s="21" t="s">
        <v>33</v>
      </c>
      <c r="E47" s="21" t="s">
        <v>57</v>
      </c>
      <c r="F47" s="21" t="s">
        <v>42</v>
      </c>
      <c r="G47" s="90">
        <v>12.7</v>
      </c>
      <c r="H47" s="11"/>
      <c r="I47" s="70">
        <v>12700</v>
      </c>
    </row>
    <row r="48" spans="1:9" ht="14.25" customHeight="1">
      <c r="A48" s="19" t="s">
        <v>139</v>
      </c>
      <c r="B48" s="20">
        <v>902</v>
      </c>
      <c r="C48" s="21" t="s">
        <v>6</v>
      </c>
      <c r="D48" s="21" t="s">
        <v>33</v>
      </c>
      <c r="E48" s="21" t="s">
        <v>57</v>
      </c>
      <c r="F48" s="21" t="s">
        <v>120</v>
      </c>
      <c r="G48" s="90">
        <v>0.8</v>
      </c>
      <c r="H48" s="11"/>
      <c r="I48" s="71">
        <v>820</v>
      </c>
    </row>
    <row r="49" spans="1:9" ht="14.25" customHeight="1">
      <c r="A49" s="19" t="s">
        <v>137</v>
      </c>
      <c r="B49" s="20">
        <v>902</v>
      </c>
      <c r="C49" s="21" t="s">
        <v>6</v>
      </c>
      <c r="D49" s="21" t="s">
        <v>33</v>
      </c>
      <c r="E49" s="21" t="s">
        <v>57</v>
      </c>
      <c r="F49" s="21" t="s">
        <v>138</v>
      </c>
      <c r="G49" s="90">
        <v>500</v>
      </c>
      <c r="H49" s="11"/>
      <c r="I49" s="71">
        <v>300000</v>
      </c>
    </row>
    <row r="50" spans="1:8" ht="21" customHeight="1">
      <c r="A50" s="66" t="s">
        <v>15</v>
      </c>
      <c r="B50" s="67">
        <v>902</v>
      </c>
      <c r="C50" s="68" t="s">
        <v>8</v>
      </c>
      <c r="D50" s="21"/>
      <c r="E50" s="21"/>
      <c r="F50" s="21"/>
      <c r="G50" s="88">
        <f>G51</f>
        <v>420</v>
      </c>
      <c r="H50" s="12">
        <f>G53+G54</f>
        <v>398.5</v>
      </c>
    </row>
    <row r="51" spans="1:8" ht="15">
      <c r="A51" s="62" t="s">
        <v>16</v>
      </c>
      <c r="B51" s="63">
        <v>902</v>
      </c>
      <c r="C51" s="64" t="s">
        <v>8</v>
      </c>
      <c r="D51" s="64" t="s">
        <v>9</v>
      </c>
      <c r="E51" s="69"/>
      <c r="F51" s="69"/>
      <c r="G51" s="89">
        <f>G52</f>
        <v>420</v>
      </c>
      <c r="H51" s="11"/>
    </row>
    <row r="52" spans="1:8" ht="30">
      <c r="A52" s="19" t="s">
        <v>17</v>
      </c>
      <c r="B52" s="20">
        <v>902</v>
      </c>
      <c r="C52" s="21" t="s">
        <v>8</v>
      </c>
      <c r="D52" s="21" t="s">
        <v>9</v>
      </c>
      <c r="E52" s="21" t="s">
        <v>58</v>
      </c>
      <c r="F52" s="21"/>
      <c r="G52" s="90">
        <f>SUM(G53:G56)</f>
        <v>420</v>
      </c>
      <c r="H52" s="11"/>
    </row>
    <row r="53" spans="1:10" ht="15">
      <c r="A53" s="19" t="s">
        <v>52</v>
      </c>
      <c r="B53" s="20">
        <v>902</v>
      </c>
      <c r="C53" s="21" t="s">
        <v>8</v>
      </c>
      <c r="D53" s="21" t="s">
        <v>9</v>
      </c>
      <c r="E53" s="21" t="s">
        <v>58</v>
      </c>
      <c r="F53" s="21" t="s">
        <v>37</v>
      </c>
      <c r="G53" s="94">
        <v>304.6</v>
      </c>
      <c r="H53" s="11"/>
      <c r="I53" s="70">
        <v>300024</v>
      </c>
      <c r="J53">
        <v>-6.4</v>
      </c>
    </row>
    <row r="54" spans="1:10" ht="45">
      <c r="A54" s="19" t="s">
        <v>94</v>
      </c>
      <c r="B54" s="20">
        <v>902</v>
      </c>
      <c r="C54" s="21" t="s">
        <v>8</v>
      </c>
      <c r="D54" s="21" t="s">
        <v>9</v>
      </c>
      <c r="E54" s="21" t="s">
        <v>58</v>
      </c>
      <c r="F54" s="21" t="s">
        <v>54</v>
      </c>
      <c r="G54" s="90">
        <v>93.9</v>
      </c>
      <c r="H54" s="11"/>
      <c r="I54" s="70">
        <v>90607.25</v>
      </c>
      <c r="J54" s="49"/>
    </row>
    <row r="55" spans="1:9" ht="43.5" customHeight="1">
      <c r="A55" s="19" t="s">
        <v>134</v>
      </c>
      <c r="B55" s="20">
        <v>902</v>
      </c>
      <c r="C55" s="21" t="s">
        <v>8</v>
      </c>
      <c r="D55" s="21" t="s">
        <v>9</v>
      </c>
      <c r="E55" s="21" t="s">
        <v>58</v>
      </c>
      <c r="F55" s="21" t="s">
        <v>133</v>
      </c>
      <c r="G55" s="90">
        <v>15.1</v>
      </c>
      <c r="H55" s="11"/>
      <c r="I55" s="70">
        <v>4568.75</v>
      </c>
    </row>
    <row r="56" spans="1:10" ht="15" customHeight="1">
      <c r="A56" s="19" t="s">
        <v>92</v>
      </c>
      <c r="B56" s="20">
        <v>902</v>
      </c>
      <c r="C56" s="21" t="s">
        <v>8</v>
      </c>
      <c r="D56" s="21" t="s">
        <v>9</v>
      </c>
      <c r="E56" s="21" t="s">
        <v>58</v>
      </c>
      <c r="F56" s="21" t="s">
        <v>93</v>
      </c>
      <c r="G56" s="94">
        <v>6.4</v>
      </c>
      <c r="H56" s="11"/>
      <c r="I56" s="70">
        <v>4568.75</v>
      </c>
      <c r="J56">
        <v>6.4</v>
      </c>
    </row>
    <row r="57" spans="1:8" ht="28.5">
      <c r="A57" s="66" t="s">
        <v>18</v>
      </c>
      <c r="B57" s="67">
        <v>902</v>
      </c>
      <c r="C57" s="68" t="s">
        <v>9</v>
      </c>
      <c r="D57" s="21"/>
      <c r="E57" s="21"/>
      <c r="F57" s="21"/>
      <c r="G57" s="88">
        <f>G58+G61</f>
        <v>251</v>
      </c>
      <c r="H57" s="12">
        <f>H61</f>
        <v>250</v>
      </c>
    </row>
    <row r="58" spans="1:8" ht="45" customHeight="1">
      <c r="A58" s="62" t="s">
        <v>123</v>
      </c>
      <c r="B58" s="63">
        <v>902</v>
      </c>
      <c r="C58" s="64" t="s">
        <v>9</v>
      </c>
      <c r="D58" s="64" t="s">
        <v>44</v>
      </c>
      <c r="E58" s="64"/>
      <c r="F58" s="64"/>
      <c r="G58" s="89">
        <v>1</v>
      </c>
      <c r="H58" s="11">
        <f>G59</f>
        <v>1</v>
      </c>
    </row>
    <row r="59" spans="1:8" ht="23.25" customHeight="1">
      <c r="A59" s="19" t="s">
        <v>124</v>
      </c>
      <c r="B59" s="20">
        <v>902</v>
      </c>
      <c r="C59" s="21" t="s">
        <v>9</v>
      </c>
      <c r="D59" s="21" t="s">
        <v>44</v>
      </c>
      <c r="E59" s="21" t="s">
        <v>125</v>
      </c>
      <c r="F59" s="21"/>
      <c r="G59" s="90">
        <v>1</v>
      </c>
      <c r="H59" s="11"/>
    </row>
    <row r="60" spans="1:10" ht="15" customHeight="1">
      <c r="A60" s="22" t="s">
        <v>126</v>
      </c>
      <c r="B60" s="16">
        <v>902</v>
      </c>
      <c r="C60" s="18" t="s">
        <v>9</v>
      </c>
      <c r="D60" s="18" t="s">
        <v>44</v>
      </c>
      <c r="E60" s="21" t="s">
        <v>125</v>
      </c>
      <c r="F60" s="21" t="s">
        <v>127</v>
      </c>
      <c r="G60" s="90">
        <v>1</v>
      </c>
      <c r="H60" s="11"/>
      <c r="I60" s="71">
        <v>1000</v>
      </c>
      <c r="J60" s="11"/>
    </row>
    <row r="61" spans="1:10" ht="27" customHeight="1">
      <c r="A61" s="62" t="s">
        <v>109</v>
      </c>
      <c r="B61" s="63">
        <v>902</v>
      </c>
      <c r="C61" s="64" t="s">
        <v>9</v>
      </c>
      <c r="D61" s="64" t="s">
        <v>13</v>
      </c>
      <c r="E61" s="64"/>
      <c r="F61" s="64"/>
      <c r="G61" s="89">
        <f>G62</f>
        <v>250</v>
      </c>
      <c r="H61" s="11">
        <f>G62</f>
        <v>250</v>
      </c>
      <c r="I61" s="71"/>
      <c r="J61" s="11"/>
    </row>
    <row r="62" spans="1:10" ht="39.75" customHeight="1">
      <c r="A62" s="19" t="s">
        <v>43</v>
      </c>
      <c r="B62" s="20">
        <v>902</v>
      </c>
      <c r="C62" s="21" t="s">
        <v>9</v>
      </c>
      <c r="D62" s="21" t="s">
        <v>13</v>
      </c>
      <c r="E62" s="21" t="s">
        <v>59</v>
      </c>
      <c r="F62" s="21"/>
      <c r="G62" s="90">
        <f>G63</f>
        <v>250</v>
      </c>
      <c r="H62" s="11"/>
      <c r="I62" s="71"/>
      <c r="J62" s="11"/>
    </row>
    <row r="63" spans="1:10" ht="15" customHeight="1">
      <c r="A63" s="22" t="s">
        <v>98</v>
      </c>
      <c r="B63" s="16">
        <v>902</v>
      </c>
      <c r="C63" s="18" t="s">
        <v>9</v>
      </c>
      <c r="D63" s="18" t="s">
        <v>13</v>
      </c>
      <c r="E63" s="21" t="s">
        <v>59</v>
      </c>
      <c r="F63" s="21" t="s">
        <v>41</v>
      </c>
      <c r="G63" s="94">
        <v>250</v>
      </c>
      <c r="H63" s="11"/>
      <c r="I63" s="71">
        <v>200000</v>
      </c>
      <c r="J63" s="95">
        <v>-150</v>
      </c>
    </row>
    <row r="64" spans="1:8" ht="18.75" customHeight="1">
      <c r="A64" s="23" t="s">
        <v>20</v>
      </c>
      <c r="B64" s="16">
        <v>902</v>
      </c>
      <c r="C64" s="17" t="s">
        <v>11</v>
      </c>
      <c r="D64" s="18"/>
      <c r="E64" s="18"/>
      <c r="F64" s="18"/>
      <c r="G64" s="88">
        <f>G65+G81</f>
        <v>11008.400000000001</v>
      </c>
      <c r="H64" s="12">
        <f>H65+H81</f>
        <v>10708.400000000001</v>
      </c>
    </row>
    <row r="65" spans="1:8" ht="17.25" customHeight="1">
      <c r="A65" s="62" t="s">
        <v>110</v>
      </c>
      <c r="B65" s="63">
        <v>902</v>
      </c>
      <c r="C65" s="64" t="s">
        <v>11</v>
      </c>
      <c r="D65" s="64" t="s">
        <v>44</v>
      </c>
      <c r="E65" s="69"/>
      <c r="F65" s="69"/>
      <c r="G65" s="89">
        <f>G66+G68+G71+G75+G73+G77+G79</f>
        <v>10408.400000000001</v>
      </c>
      <c r="H65">
        <f>G65</f>
        <v>10408.400000000001</v>
      </c>
    </row>
    <row r="66" spans="1:7" ht="30">
      <c r="A66" s="19" t="s">
        <v>74</v>
      </c>
      <c r="B66" s="20">
        <v>902</v>
      </c>
      <c r="C66" s="21" t="s">
        <v>11</v>
      </c>
      <c r="D66" s="21" t="s">
        <v>44</v>
      </c>
      <c r="E66" s="21" t="s">
        <v>78</v>
      </c>
      <c r="F66" s="21"/>
      <c r="G66" s="90">
        <f>G67</f>
        <v>3849</v>
      </c>
    </row>
    <row r="67" spans="1:9" ht="30">
      <c r="A67" s="19" t="s">
        <v>40</v>
      </c>
      <c r="B67" s="20">
        <v>902</v>
      </c>
      <c r="C67" s="21" t="s">
        <v>11</v>
      </c>
      <c r="D67" s="21" t="s">
        <v>44</v>
      </c>
      <c r="E67" s="21" t="s">
        <v>78</v>
      </c>
      <c r="F67" s="21" t="s">
        <v>41</v>
      </c>
      <c r="G67" s="90">
        <v>3849</v>
      </c>
      <c r="I67" s="70">
        <v>1711380.32</v>
      </c>
    </row>
    <row r="68" spans="1:7" ht="30">
      <c r="A68" s="19" t="s">
        <v>95</v>
      </c>
      <c r="B68" s="20">
        <v>902</v>
      </c>
      <c r="C68" s="21" t="s">
        <v>11</v>
      </c>
      <c r="D68" s="21" t="s">
        <v>44</v>
      </c>
      <c r="E68" s="21" t="s">
        <v>77</v>
      </c>
      <c r="F68" s="21"/>
      <c r="G68" s="90">
        <f>G69+G70</f>
        <v>1300</v>
      </c>
    </row>
    <row r="69" spans="1:10" ht="15">
      <c r="A69" s="19" t="s">
        <v>98</v>
      </c>
      <c r="B69" s="20">
        <v>902</v>
      </c>
      <c r="C69" s="21" t="s">
        <v>11</v>
      </c>
      <c r="D69" s="21" t="s">
        <v>44</v>
      </c>
      <c r="E69" s="21" t="s">
        <v>77</v>
      </c>
      <c r="F69" s="21" t="s">
        <v>41</v>
      </c>
      <c r="G69" s="94">
        <v>1254.3</v>
      </c>
      <c r="I69" s="71">
        <v>1000000</v>
      </c>
      <c r="J69">
        <v>100</v>
      </c>
    </row>
    <row r="70" spans="1:9" ht="15">
      <c r="A70" s="19" t="s">
        <v>150</v>
      </c>
      <c r="B70" s="20">
        <v>902</v>
      </c>
      <c r="C70" s="21" t="s">
        <v>11</v>
      </c>
      <c r="D70" s="21" t="s">
        <v>44</v>
      </c>
      <c r="E70" s="21" t="s">
        <v>77</v>
      </c>
      <c r="F70" s="21" t="s">
        <v>93</v>
      </c>
      <c r="G70" s="90">
        <v>45.7</v>
      </c>
      <c r="I70" s="71">
        <v>1000000</v>
      </c>
    </row>
    <row r="71" spans="1:9" ht="27.75" customHeight="1">
      <c r="A71" s="27" t="s">
        <v>132</v>
      </c>
      <c r="B71" s="24">
        <v>902</v>
      </c>
      <c r="C71" s="21" t="s">
        <v>11</v>
      </c>
      <c r="D71" s="21" t="s">
        <v>44</v>
      </c>
      <c r="E71" s="18" t="s">
        <v>118</v>
      </c>
      <c r="F71" s="18"/>
      <c r="G71" s="90">
        <f>G72</f>
        <v>468.8</v>
      </c>
      <c r="H71" s="11"/>
      <c r="I71" s="71"/>
    </row>
    <row r="72" spans="1:9" ht="57.75" customHeight="1">
      <c r="A72" s="22" t="s">
        <v>151</v>
      </c>
      <c r="B72" s="24">
        <v>902</v>
      </c>
      <c r="C72" s="21" t="s">
        <v>11</v>
      </c>
      <c r="D72" s="21" t="s">
        <v>44</v>
      </c>
      <c r="E72" s="18" t="s">
        <v>118</v>
      </c>
      <c r="F72" s="18" t="s">
        <v>152</v>
      </c>
      <c r="G72" s="90">
        <v>468.8</v>
      </c>
      <c r="H72" s="11"/>
      <c r="I72" s="71">
        <v>876791</v>
      </c>
    </row>
    <row r="73" spans="1:8" ht="29.25" customHeight="1">
      <c r="A73" s="19" t="s">
        <v>128</v>
      </c>
      <c r="B73" s="20">
        <v>902</v>
      </c>
      <c r="C73" s="21" t="s">
        <v>11</v>
      </c>
      <c r="D73" s="21" t="s">
        <v>44</v>
      </c>
      <c r="E73" s="21" t="s">
        <v>129</v>
      </c>
      <c r="F73" s="21"/>
      <c r="G73" s="90">
        <f>G74</f>
        <v>858.8</v>
      </c>
      <c r="H73" s="11"/>
    </row>
    <row r="74" spans="1:8" ht="16.5" customHeight="1">
      <c r="A74" s="19" t="s">
        <v>98</v>
      </c>
      <c r="B74" s="20">
        <v>902</v>
      </c>
      <c r="C74" s="21" t="s">
        <v>11</v>
      </c>
      <c r="D74" s="21" t="s">
        <v>44</v>
      </c>
      <c r="E74" s="21" t="s">
        <v>129</v>
      </c>
      <c r="F74" s="21" t="s">
        <v>41</v>
      </c>
      <c r="G74" s="90">
        <v>858.8</v>
      </c>
      <c r="H74" s="11"/>
    </row>
    <row r="75" spans="1:8" ht="43.5" customHeight="1">
      <c r="A75" s="19" t="s">
        <v>130</v>
      </c>
      <c r="B75" s="20">
        <v>902</v>
      </c>
      <c r="C75" s="21" t="s">
        <v>11</v>
      </c>
      <c r="D75" s="21" t="s">
        <v>44</v>
      </c>
      <c r="E75" s="21" t="s">
        <v>131</v>
      </c>
      <c r="F75" s="21"/>
      <c r="G75" s="90">
        <f>G76</f>
        <v>831.8</v>
      </c>
      <c r="H75" s="11"/>
    </row>
    <row r="76" spans="1:8" ht="16.5" customHeight="1">
      <c r="A76" s="19" t="s">
        <v>98</v>
      </c>
      <c r="B76" s="20">
        <v>902</v>
      </c>
      <c r="C76" s="21" t="s">
        <v>11</v>
      </c>
      <c r="D76" s="21" t="s">
        <v>44</v>
      </c>
      <c r="E76" s="21" t="s">
        <v>131</v>
      </c>
      <c r="F76" s="21" t="s">
        <v>41</v>
      </c>
      <c r="G76" s="90">
        <v>831.8</v>
      </c>
      <c r="H76" s="11"/>
    </row>
    <row r="77" spans="1:8" ht="31.5" customHeight="1">
      <c r="A77" s="27" t="s">
        <v>156</v>
      </c>
      <c r="B77" s="20">
        <v>902</v>
      </c>
      <c r="C77" s="21" t="s">
        <v>11</v>
      </c>
      <c r="D77" s="21" t="s">
        <v>44</v>
      </c>
      <c r="E77" s="18" t="s">
        <v>159</v>
      </c>
      <c r="F77" s="21"/>
      <c r="G77" s="90">
        <f>G78</f>
        <v>3000</v>
      </c>
      <c r="H77" s="11"/>
    </row>
    <row r="78" spans="1:9" ht="15">
      <c r="A78" s="22" t="s">
        <v>98</v>
      </c>
      <c r="B78" s="24">
        <v>902</v>
      </c>
      <c r="C78" s="21" t="s">
        <v>11</v>
      </c>
      <c r="D78" s="21" t="s">
        <v>44</v>
      </c>
      <c r="E78" s="18" t="s">
        <v>159</v>
      </c>
      <c r="F78" s="18" t="s">
        <v>41</v>
      </c>
      <c r="G78" s="90">
        <v>3000</v>
      </c>
      <c r="I78"/>
    </row>
    <row r="79" spans="1:9" ht="30">
      <c r="A79" s="27" t="s">
        <v>157</v>
      </c>
      <c r="B79" s="24">
        <v>902</v>
      </c>
      <c r="C79" s="21" t="s">
        <v>11</v>
      </c>
      <c r="D79" s="21" t="s">
        <v>44</v>
      </c>
      <c r="E79" s="18" t="s">
        <v>158</v>
      </c>
      <c r="F79" s="18"/>
      <c r="G79" s="90">
        <v>100</v>
      </c>
      <c r="H79">
        <f>G80</f>
        <v>100</v>
      </c>
      <c r="I79"/>
    </row>
    <row r="80" spans="1:9" ht="15">
      <c r="A80" s="22" t="s">
        <v>98</v>
      </c>
      <c r="B80" s="24">
        <v>902</v>
      </c>
      <c r="C80" s="21" t="s">
        <v>11</v>
      </c>
      <c r="D80" s="21" t="s">
        <v>44</v>
      </c>
      <c r="E80" s="18" t="s">
        <v>158</v>
      </c>
      <c r="F80" s="18" t="s">
        <v>41</v>
      </c>
      <c r="G80" s="90">
        <v>100</v>
      </c>
      <c r="I80"/>
    </row>
    <row r="81" spans="1:8" ht="23.25" customHeight="1">
      <c r="A81" s="62" t="s">
        <v>96</v>
      </c>
      <c r="B81" s="63">
        <v>902</v>
      </c>
      <c r="C81" s="64" t="s">
        <v>11</v>
      </c>
      <c r="D81" s="64" t="s">
        <v>75</v>
      </c>
      <c r="E81" s="64"/>
      <c r="F81" s="64"/>
      <c r="G81" s="89">
        <f>G82+G84</f>
        <v>600</v>
      </c>
      <c r="H81">
        <f>G83</f>
        <v>300</v>
      </c>
    </row>
    <row r="82" spans="1:7" ht="18.75" customHeight="1">
      <c r="A82" s="22" t="s">
        <v>97</v>
      </c>
      <c r="B82" s="24">
        <v>902</v>
      </c>
      <c r="C82" s="18" t="s">
        <v>11</v>
      </c>
      <c r="D82" s="18" t="s">
        <v>75</v>
      </c>
      <c r="E82" s="18" t="s">
        <v>76</v>
      </c>
      <c r="F82" s="17"/>
      <c r="G82" s="90">
        <f>G83</f>
        <v>300</v>
      </c>
    </row>
    <row r="83" spans="1:10" ht="19.5" customHeight="1">
      <c r="A83" s="22" t="s">
        <v>98</v>
      </c>
      <c r="B83" s="24">
        <v>902</v>
      </c>
      <c r="C83" s="18" t="s">
        <v>11</v>
      </c>
      <c r="D83" s="18" t="s">
        <v>75</v>
      </c>
      <c r="E83" s="18" t="s">
        <v>76</v>
      </c>
      <c r="F83" s="18" t="s">
        <v>41</v>
      </c>
      <c r="G83" s="94">
        <v>300</v>
      </c>
      <c r="I83" s="71">
        <v>280000</v>
      </c>
      <c r="J83" s="95">
        <v>-90</v>
      </c>
    </row>
    <row r="84" spans="1:7" ht="63.75" customHeight="1">
      <c r="A84" s="22" t="s">
        <v>168</v>
      </c>
      <c r="B84" s="24">
        <v>902</v>
      </c>
      <c r="C84" s="18" t="s">
        <v>11</v>
      </c>
      <c r="D84" s="18" t="s">
        <v>75</v>
      </c>
      <c r="E84" s="18" t="s">
        <v>169</v>
      </c>
      <c r="F84" s="17"/>
      <c r="G84" s="90">
        <f>G85</f>
        <v>300</v>
      </c>
    </row>
    <row r="85" spans="1:9" ht="19.5" customHeight="1">
      <c r="A85" s="22" t="s">
        <v>98</v>
      </c>
      <c r="B85" s="24">
        <v>902</v>
      </c>
      <c r="C85" s="18" t="s">
        <v>11</v>
      </c>
      <c r="D85" s="18" t="s">
        <v>75</v>
      </c>
      <c r="E85" s="18" t="s">
        <v>169</v>
      </c>
      <c r="F85" s="18" t="s">
        <v>41</v>
      </c>
      <c r="G85" s="90">
        <v>300</v>
      </c>
      <c r="I85" s="71">
        <v>280000</v>
      </c>
    </row>
    <row r="86" spans="1:9" ht="18.75" customHeight="1">
      <c r="A86" s="23" t="s">
        <v>22</v>
      </c>
      <c r="B86" s="16">
        <v>902</v>
      </c>
      <c r="C86" s="17" t="s">
        <v>23</v>
      </c>
      <c r="D86" s="18"/>
      <c r="E86" s="18"/>
      <c r="F86" s="18"/>
      <c r="G86" s="88">
        <f>G87+G103+G107-0.1</f>
        <v>214526.19999999998</v>
      </c>
      <c r="H86" s="12">
        <f>H87+H103+H107</f>
        <v>5245.6</v>
      </c>
      <c r="I86" s="71"/>
    </row>
    <row r="87" spans="1:8" ht="15">
      <c r="A87" s="25" t="s">
        <v>24</v>
      </c>
      <c r="B87" s="16">
        <v>902</v>
      </c>
      <c r="C87" s="26" t="s">
        <v>23</v>
      </c>
      <c r="D87" s="26" t="s">
        <v>6</v>
      </c>
      <c r="E87" s="26"/>
      <c r="F87" s="17"/>
      <c r="G87" s="89">
        <f>G94+G96+G99+G101+G92+G90+G88</f>
        <v>207680</v>
      </c>
      <c r="H87">
        <f>G95+G97</f>
        <v>1500</v>
      </c>
    </row>
    <row r="88" spans="1:9" ht="30" customHeight="1">
      <c r="A88" s="19" t="s">
        <v>177</v>
      </c>
      <c r="B88" s="20">
        <v>902</v>
      </c>
      <c r="C88" s="18" t="s">
        <v>23</v>
      </c>
      <c r="D88" s="18" t="s">
        <v>6</v>
      </c>
      <c r="E88" s="21" t="s">
        <v>178</v>
      </c>
      <c r="F88" s="21"/>
      <c r="G88" s="90">
        <f>G89</f>
        <v>1100</v>
      </c>
      <c r="I88"/>
    </row>
    <row r="89" spans="1:9" ht="15">
      <c r="A89" s="19" t="s">
        <v>98</v>
      </c>
      <c r="B89" s="20">
        <v>902</v>
      </c>
      <c r="C89" s="18" t="s">
        <v>23</v>
      </c>
      <c r="D89" s="18" t="s">
        <v>6</v>
      </c>
      <c r="E89" s="21" t="s">
        <v>178</v>
      </c>
      <c r="F89" s="21" t="s">
        <v>41</v>
      </c>
      <c r="G89" s="90">
        <v>1100</v>
      </c>
      <c r="H89" s="11"/>
      <c r="I89"/>
    </row>
    <row r="90" spans="1:9" ht="30" customHeight="1">
      <c r="A90" s="19" t="s">
        <v>179</v>
      </c>
      <c r="B90" s="20">
        <v>902</v>
      </c>
      <c r="C90" s="18" t="s">
        <v>23</v>
      </c>
      <c r="D90" s="18" t="s">
        <v>6</v>
      </c>
      <c r="E90" s="21" t="s">
        <v>180</v>
      </c>
      <c r="F90" s="21"/>
      <c r="G90" s="90">
        <f>G91</f>
        <v>57.9</v>
      </c>
      <c r="I90"/>
    </row>
    <row r="91" spans="1:9" ht="15">
      <c r="A91" s="19" t="s">
        <v>98</v>
      </c>
      <c r="B91" s="20">
        <v>902</v>
      </c>
      <c r="C91" s="18" t="s">
        <v>23</v>
      </c>
      <c r="D91" s="18" t="s">
        <v>6</v>
      </c>
      <c r="E91" s="21" t="s">
        <v>180</v>
      </c>
      <c r="F91" s="21" t="s">
        <v>41</v>
      </c>
      <c r="G91" s="90">
        <v>57.9</v>
      </c>
      <c r="H91" s="11"/>
      <c r="I91"/>
    </row>
    <row r="92" spans="1:9" ht="30" customHeight="1">
      <c r="A92" s="19" t="s">
        <v>160</v>
      </c>
      <c r="B92" s="20">
        <v>902</v>
      </c>
      <c r="C92" s="18" t="s">
        <v>23</v>
      </c>
      <c r="D92" s="18" t="s">
        <v>6</v>
      </c>
      <c r="E92" s="21" t="s">
        <v>136</v>
      </c>
      <c r="F92" s="21"/>
      <c r="G92" s="90">
        <f>G93</f>
        <v>11.5</v>
      </c>
      <c r="I92"/>
    </row>
    <row r="93" spans="1:9" ht="15">
      <c r="A93" s="19" t="s">
        <v>98</v>
      </c>
      <c r="B93" s="20">
        <v>902</v>
      </c>
      <c r="C93" s="18" t="s">
        <v>23</v>
      </c>
      <c r="D93" s="18" t="s">
        <v>6</v>
      </c>
      <c r="E93" s="21" t="s">
        <v>136</v>
      </c>
      <c r="F93" s="21" t="s">
        <v>41</v>
      </c>
      <c r="G93" s="90">
        <v>11.5</v>
      </c>
      <c r="H93" s="11"/>
      <c r="I93"/>
    </row>
    <row r="94" spans="1:7" ht="30">
      <c r="A94" s="27" t="s">
        <v>72</v>
      </c>
      <c r="B94" s="24">
        <v>902</v>
      </c>
      <c r="C94" s="28" t="s">
        <v>23</v>
      </c>
      <c r="D94" s="18" t="s">
        <v>6</v>
      </c>
      <c r="E94" s="18" t="s">
        <v>73</v>
      </c>
      <c r="F94" s="18"/>
      <c r="G94" s="90">
        <f>G95</f>
        <v>920</v>
      </c>
    </row>
    <row r="95" spans="1:9" ht="30">
      <c r="A95" s="22" t="s">
        <v>40</v>
      </c>
      <c r="B95" s="24">
        <v>902</v>
      </c>
      <c r="C95" s="28" t="s">
        <v>23</v>
      </c>
      <c r="D95" s="18" t="s">
        <v>6</v>
      </c>
      <c r="E95" s="18" t="s">
        <v>73</v>
      </c>
      <c r="F95" s="18" t="s">
        <v>41</v>
      </c>
      <c r="G95" s="90">
        <v>920</v>
      </c>
      <c r="I95" s="71">
        <v>864000</v>
      </c>
    </row>
    <row r="96" spans="1:7" ht="30">
      <c r="A96" s="27" t="s">
        <v>82</v>
      </c>
      <c r="B96" s="24">
        <v>902</v>
      </c>
      <c r="C96" s="18" t="s">
        <v>23</v>
      </c>
      <c r="D96" s="18" t="s">
        <v>6</v>
      </c>
      <c r="E96" s="18" t="s">
        <v>61</v>
      </c>
      <c r="F96" s="18"/>
      <c r="G96" s="90">
        <f>G97+G98</f>
        <v>590.6</v>
      </c>
    </row>
    <row r="97" spans="1:10" ht="15">
      <c r="A97" s="22" t="s">
        <v>98</v>
      </c>
      <c r="B97" s="24">
        <v>902</v>
      </c>
      <c r="C97" s="18" t="s">
        <v>23</v>
      </c>
      <c r="D97" s="18" t="s">
        <v>6</v>
      </c>
      <c r="E97" s="18" t="s">
        <v>61</v>
      </c>
      <c r="F97" s="18" t="s">
        <v>41</v>
      </c>
      <c r="G97" s="94">
        <v>580</v>
      </c>
      <c r="H97" s="11"/>
      <c r="I97" s="71">
        <v>60000</v>
      </c>
      <c r="J97" s="95">
        <v>70</v>
      </c>
    </row>
    <row r="98" spans="1:9" ht="15">
      <c r="A98" s="19" t="s">
        <v>150</v>
      </c>
      <c r="B98" s="20">
        <v>902</v>
      </c>
      <c r="C98" s="18" t="s">
        <v>23</v>
      </c>
      <c r="D98" s="18" t="s">
        <v>6</v>
      </c>
      <c r="E98" s="18" t="s">
        <v>61</v>
      </c>
      <c r="F98" s="21" t="s">
        <v>93</v>
      </c>
      <c r="G98" s="90">
        <v>10.6</v>
      </c>
      <c r="I98" s="71">
        <v>1000000</v>
      </c>
    </row>
    <row r="99" spans="1:7" ht="60">
      <c r="A99" s="75" t="s">
        <v>147</v>
      </c>
      <c r="B99" s="20">
        <v>902</v>
      </c>
      <c r="C99" s="21" t="s">
        <v>23</v>
      </c>
      <c r="D99" s="21" t="s">
        <v>6</v>
      </c>
      <c r="E99" s="21" t="s">
        <v>142</v>
      </c>
      <c r="F99" s="21"/>
      <c r="G99" s="90">
        <f>G100</f>
        <v>202950</v>
      </c>
    </row>
    <row r="100" spans="1:9" ht="30">
      <c r="A100" s="19" t="s">
        <v>146</v>
      </c>
      <c r="B100" s="20">
        <v>902</v>
      </c>
      <c r="C100" s="21" t="s">
        <v>23</v>
      </c>
      <c r="D100" s="21" t="s">
        <v>6</v>
      </c>
      <c r="E100" s="21" t="s">
        <v>142</v>
      </c>
      <c r="F100" s="21" t="s">
        <v>143</v>
      </c>
      <c r="G100" s="90">
        <v>202950</v>
      </c>
      <c r="H100" s="11"/>
      <c r="I100">
        <v>88321400</v>
      </c>
    </row>
    <row r="101" spans="1:9" ht="30">
      <c r="A101" s="75" t="s">
        <v>144</v>
      </c>
      <c r="B101" s="20">
        <v>902</v>
      </c>
      <c r="C101" s="21" t="s">
        <v>23</v>
      </c>
      <c r="D101" s="21" t="s">
        <v>6</v>
      </c>
      <c r="E101" s="21" t="s">
        <v>145</v>
      </c>
      <c r="F101" s="21"/>
      <c r="G101" s="90">
        <f>G102</f>
        <v>2050</v>
      </c>
      <c r="I101" s="49">
        <v>892200</v>
      </c>
    </row>
    <row r="102" spans="1:9" ht="30">
      <c r="A102" s="19" t="s">
        <v>146</v>
      </c>
      <c r="B102" s="20">
        <v>902</v>
      </c>
      <c r="C102" s="21" t="s">
        <v>23</v>
      </c>
      <c r="D102" s="21" t="s">
        <v>6</v>
      </c>
      <c r="E102" s="21" t="s">
        <v>145</v>
      </c>
      <c r="F102" s="21" t="s">
        <v>143</v>
      </c>
      <c r="G102" s="90">
        <v>2050</v>
      </c>
      <c r="H102" s="11"/>
      <c r="I102"/>
    </row>
    <row r="103" spans="1:9" s="11" customFormat="1" ht="15">
      <c r="A103" s="76" t="s">
        <v>25</v>
      </c>
      <c r="B103" s="63">
        <v>902</v>
      </c>
      <c r="C103" s="64" t="s">
        <v>23</v>
      </c>
      <c r="D103" s="64" t="s">
        <v>8</v>
      </c>
      <c r="E103" s="64"/>
      <c r="F103" s="64"/>
      <c r="G103" s="89">
        <f>G104</f>
        <v>323.8</v>
      </c>
      <c r="H103" s="12">
        <f>H104</f>
        <v>288.8</v>
      </c>
      <c r="I103" s="71"/>
    </row>
    <row r="104" spans="1:9" s="11" customFormat="1" ht="15">
      <c r="A104" s="75" t="s">
        <v>47</v>
      </c>
      <c r="B104" s="20">
        <v>902</v>
      </c>
      <c r="C104" s="21" t="s">
        <v>23</v>
      </c>
      <c r="D104" s="21" t="s">
        <v>8</v>
      </c>
      <c r="E104" s="21" t="s">
        <v>62</v>
      </c>
      <c r="F104" s="21"/>
      <c r="G104" s="90">
        <f>G105+G106</f>
        <v>323.8</v>
      </c>
      <c r="H104" s="11">
        <f>G105</f>
        <v>288.8</v>
      </c>
      <c r="I104" s="71"/>
    </row>
    <row r="105" spans="1:9" s="11" customFormat="1" ht="30">
      <c r="A105" s="19" t="s">
        <v>108</v>
      </c>
      <c r="B105" s="20">
        <v>902</v>
      </c>
      <c r="C105" s="21" t="s">
        <v>23</v>
      </c>
      <c r="D105" s="21" t="s">
        <v>8</v>
      </c>
      <c r="E105" s="21" t="s">
        <v>62</v>
      </c>
      <c r="F105" s="21" t="s">
        <v>41</v>
      </c>
      <c r="G105" s="90">
        <v>288.8</v>
      </c>
      <c r="I105" s="71">
        <v>288000</v>
      </c>
    </row>
    <row r="106" spans="1:9" s="11" customFormat="1" ht="15">
      <c r="A106" s="19" t="s">
        <v>189</v>
      </c>
      <c r="B106" s="20">
        <v>902</v>
      </c>
      <c r="C106" s="21" t="s">
        <v>23</v>
      </c>
      <c r="D106" s="21" t="s">
        <v>8</v>
      </c>
      <c r="E106" s="21" t="s">
        <v>62</v>
      </c>
      <c r="F106" s="21" t="s">
        <v>188</v>
      </c>
      <c r="G106" s="90">
        <v>35</v>
      </c>
      <c r="I106" s="71">
        <v>288000</v>
      </c>
    </row>
    <row r="107" spans="1:9" s="11" customFormat="1" ht="15">
      <c r="A107" s="76" t="s">
        <v>26</v>
      </c>
      <c r="B107" s="63">
        <v>902</v>
      </c>
      <c r="C107" s="64" t="s">
        <v>23</v>
      </c>
      <c r="D107" s="64" t="s">
        <v>9</v>
      </c>
      <c r="E107" s="69"/>
      <c r="F107" s="69"/>
      <c r="G107" s="89">
        <f>G110+G113+G115+G118+G108</f>
        <v>6522.5</v>
      </c>
      <c r="H107" s="12">
        <f>SUM(H113:H120)</f>
        <v>3456.8</v>
      </c>
      <c r="I107" s="71"/>
    </row>
    <row r="108" spans="1:8" ht="39.75" customHeight="1">
      <c r="A108" s="27" t="s">
        <v>184</v>
      </c>
      <c r="B108" s="24">
        <v>902</v>
      </c>
      <c r="C108" s="18" t="s">
        <v>23</v>
      </c>
      <c r="D108" s="18" t="s">
        <v>9</v>
      </c>
      <c r="E108" s="18" t="s">
        <v>185</v>
      </c>
      <c r="F108" s="17"/>
      <c r="G108" s="90">
        <f>G109</f>
        <v>140.1</v>
      </c>
      <c r="H108">
        <f>G109</f>
        <v>140.1</v>
      </c>
    </row>
    <row r="109" spans="1:9" ht="15">
      <c r="A109" s="22" t="s">
        <v>98</v>
      </c>
      <c r="B109" s="24">
        <v>902</v>
      </c>
      <c r="C109" s="18" t="s">
        <v>23</v>
      </c>
      <c r="D109" s="18" t="s">
        <v>9</v>
      </c>
      <c r="E109" s="18" t="s">
        <v>185</v>
      </c>
      <c r="F109" s="18" t="s">
        <v>41</v>
      </c>
      <c r="G109" s="90">
        <v>140.1</v>
      </c>
      <c r="I109" s="71">
        <v>300000</v>
      </c>
    </row>
    <row r="110" spans="1:8" ht="18.75" customHeight="1">
      <c r="A110" s="27" t="s">
        <v>141</v>
      </c>
      <c r="B110" s="24">
        <v>902</v>
      </c>
      <c r="C110" s="18" t="s">
        <v>23</v>
      </c>
      <c r="D110" s="18" t="s">
        <v>9</v>
      </c>
      <c r="E110" s="18" t="s">
        <v>140</v>
      </c>
      <c r="F110" s="17"/>
      <c r="G110" s="90">
        <f>G111+G112</f>
        <v>1337.1</v>
      </c>
      <c r="H110">
        <f>G111</f>
        <v>382.1</v>
      </c>
    </row>
    <row r="111" spans="1:9" ht="15">
      <c r="A111" s="22" t="s">
        <v>98</v>
      </c>
      <c r="B111" s="24">
        <v>902</v>
      </c>
      <c r="C111" s="18" t="s">
        <v>23</v>
      </c>
      <c r="D111" s="18" t="s">
        <v>9</v>
      </c>
      <c r="E111" s="18" t="s">
        <v>140</v>
      </c>
      <c r="F111" s="18" t="s">
        <v>41</v>
      </c>
      <c r="G111" s="90">
        <v>382.1</v>
      </c>
      <c r="I111" s="71">
        <v>300000</v>
      </c>
    </row>
    <row r="112" spans="1:9" ht="15">
      <c r="A112" s="22" t="s">
        <v>92</v>
      </c>
      <c r="B112" s="24">
        <v>902</v>
      </c>
      <c r="C112" s="18" t="s">
        <v>23</v>
      </c>
      <c r="D112" s="18" t="s">
        <v>9</v>
      </c>
      <c r="E112" s="18" t="s">
        <v>140</v>
      </c>
      <c r="F112" s="18" t="s">
        <v>93</v>
      </c>
      <c r="G112" s="90">
        <v>955</v>
      </c>
      <c r="I112" s="73">
        <v>955000</v>
      </c>
    </row>
    <row r="113" spans="1:8" ht="18.75" customHeight="1">
      <c r="A113" s="27" t="s">
        <v>99</v>
      </c>
      <c r="B113" s="24">
        <v>902</v>
      </c>
      <c r="C113" s="18" t="s">
        <v>23</v>
      </c>
      <c r="D113" s="18" t="s">
        <v>9</v>
      </c>
      <c r="E113" s="18" t="s">
        <v>63</v>
      </c>
      <c r="F113" s="17"/>
      <c r="G113" s="90">
        <f>G114</f>
        <v>56</v>
      </c>
      <c r="H113">
        <f>G114</f>
        <v>56</v>
      </c>
    </row>
    <row r="114" spans="1:9" ht="15">
      <c r="A114" s="22" t="s">
        <v>98</v>
      </c>
      <c r="B114" s="24">
        <v>902</v>
      </c>
      <c r="C114" s="18" t="s">
        <v>23</v>
      </c>
      <c r="D114" s="18" t="s">
        <v>9</v>
      </c>
      <c r="E114" s="18" t="s">
        <v>63</v>
      </c>
      <c r="F114" s="18" t="s">
        <v>41</v>
      </c>
      <c r="G114" s="90">
        <v>56</v>
      </c>
      <c r="I114" s="71">
        <v>70000</v>
      </c>
    </row>
    <row r="115" spans="1:10" ht="30">
      <c r="A115" s="27" t="s">
        <v>27</v>
      </c>
      <c r="B115" s="24">
        <v>902</v>
      </c>
      <c r="C115" s="18" t="s">
        <v>23</v>
      </c>
      <c r="D115" s="18" t="s">
        <v>9</v>
      </c>
      <c r="E115" s="18" t="s">
        <v>64</v>
      </c>
      <c r="F115" s="18"/>
      <c r="G115" s="60">
        <f>G116+G117</f>
        <v>2998.8</v>
      </c>
      <c r="H115" s="11">
        <f>G116</f>
        <v>2992.8</v>
      </c>
      <c r="I115" s="71"/>
      <c r="J115" s="11"/>
    </row>
    <row r="116" spans="1:10" ht="15">
      <c r="A116" s="22" t="s">
        <v>98</v>
      </c>
      <c r="B116" s="24">
        <v>902</v>
      </c>
      <c r="C116" s="18" t="s">
        <v>23</v>
      </c>
      <c r="D116" s="18" t="s">
        <v>9</v>
      </c>
      <c r="E116" s="18" t="s">
        <v>64</v>
      </c>
      <c r="F116" s="18" t="s">
        <v>41</v>
      </c>
      <c r="G116" s="94">
        <v>2992.8</v>
      </c>
      <c r="I116" s="70">
        <v>856773.34</v>
      </c>
      <c r="J116">
        <v>955</v>
      </c>
    </row>
    <row r="117" spans="1:9" ht="15">
      <c r="A117" s="22" t="s">
        <v>121</v>
      </c>
      <c r="B117" s="24">
        <v>902</v>
      </c>
      <c r="C117" s="18" t="s">
        <v>23</v>
      </c>
      <c r="D117" s="18" t="s">
        <v>9</v>
      </c>
      <c r="E117" s="18" t="s">
        <v>64</v>
      </c>
      <c r="F117" s="18" t="s">
        <v>120</v>
      </c>
      <c r="G117" s="90">
        <v>6</v>
      </c>
      <c r="I117" s="71">
        <v>6000</v>
      </c>
    </row>
    <row r="118" spans="1:9" ht="30">
      <c r="A118" s="27" t="s">
        <v>100</v>
      </c>
      <c r="B118" s="24">
        <v>902</v>
      </c>
      <c r="C118" s="18" t="s">
        <v>23</v>
      </c>
      <c r="D118" s="18" t="s">
        <v>9</v>
      </c>
      <c r="E118" s="18" t="s">
        <v>118</v>
      </c>
      <c r="F118" s="18"/>
      <c r="G118" s="90">
        <f>G119+G120</f>
        <v>1990.5</v>
      </c>
      <c r="H118">
        <f>G119</f>
        <v>408</v>
      </c>
      <c r="I118" s="71"/>
    </row>
    <row r="119" spans="1:9" ht="15">
      <c r="A119" s="22" t="s">
        <v>98</v>
      </c>
      <c r="B119" s="24">
        <v>902</v>
      </c>
      <c r="C119" s="18" t="s">
        <v>23</v>
      </c>
      <c r="D119" s="18" t="s">
        <v>9</v>
      </c>
      <c r="E119" s="18" t="s">
        <v>118</v>
      </c>
      <c r="F119" s="18" t="s">
        <v>41</v>
      </c>
      <c r="G119" s="90">
        <v>408</v>
      </c>
      <c r="I119" s="71"/>
    </row>
    <row r="120" spans="1:9" ht="60">
      <c r="A120" s="22" t="s">
        <v>151</v>
      </c>
      <c r="B120" s="24">
        <v>902</v>
      </c>
      <c r="C120" s="18" t="s">
        <v>23</v>
      </c>
      <c r="D120" s="18" t="s">
        <v>9</v>
      </c>
      <c r="E120" s="18" t="s">
        <v>118</v>
      </c>
      <c r="F120" s="18" t="s">
        <v>152</v>
      </c>
      <c r="G120" s="90">
        <v>1582.5</v>
      </c>
      <c r="I120" s="71">
        <v>1582503.34</v>
      </c>
    </row>
    <row r="121" spans="1:24" ht="21" customHeight="1">
      <c r="A121" s="23" t="s">
        <v>115</v>
      </c>
      <c r="B121" s="16">
        <v>902</v>
      </c>
      <c r="C121" s="17" t="s">
        <v>21</v>
      </c>
      <c r="D121" s="17"/>
      <c r="E121" s="17"/>
      <c r="F121" s="17"/>
      <c r="G121" s="88">
        <f>G122</f>
        <v>5782.099999999999</v>
      </c>
      <c r="H121" s="12">
        <f>H122</f>
        <v>5781.2</v>
      </c>
      <c r="J121" s="49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</row>
    <row r="122" spans="1:24" ht="15">
      <c r="A122" s="25" t="s">
        <v>28</v>
      </c>
      <c r="B122" s="29">
        <v>902</v>
      </c>
      <c r="C122" s="26" t="s">
        <v>21</v>
      </c>
      <c r="D122" s="26" t="s">
        <v>6</v>
      </c>
      <c r="E122" s="17"/>
      <c r="F122" s="17"/>
      <c r="G122" s="89">
        <f>G123+G131+G137+G140+G144-0.1</f>
        <v>5782.099999999999</v>
      </c>
      <c r="H122">
        <f>SUM(H123:H144)</f>
        <v>5781.2</v>
      </c>
      <c r="L122" s="31"/>
      <c r="M122" s="32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</row>
    <row r="123" spans="1:24" ht="30">
      <c r="A123" s="27" t="s">
        <v>29</v>
      </c>
      <c r="B123" s="24">
        <v>902</v>
      </c>
      <c r="C123" s="18" t="s">
        <v>21</v>
      </c>
      <c r="D123" s="18" t="s">
        <v>6</v>
      </c>
      <c r="E123" s="18" t="s">
        <v>65</v>
      </c>
      <c r="F123" s="18"/>
      <c r="G123" s="91">
        <f>G124+G126+G127+G128+G129+G130+G125</f>
        <v>3835.9</v>
      </c>
      <c r="H123">
        <f>SUM(G124:G129)</f>
        <v>3834.9</v>
      </c>
      <c r="L123" s="33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</row>
    <row r="124" spans="1:24" ht="15">
      <c r="A124" s="27" t="s">
        <v>102</v>
      </c>
      <c r="B124" s="24">
        <v>902</v>
      </c>
      <c r="C124" s="18" t="s">
        <v>21</v>
      </c>
      <c r="D124" s="18" t="s">
        <v>6</v>
      </c>
      <c r="E124" s="18" t="s">
        <v>65</v>
      </c>
      <c r="F124" s="18" t="s">
        <v>46</v>
      </c>
      <c r="G124" s="94">
        <v>1627</v>
      </c>
      <c r="I124" s="72">
        <v>1889618</v>
      </c>
      <c r="J124">
        <v>-429</v>
      </c>
      <c r="L124" s="34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</row>
    <row r="125" spans="1:24" ht="30">
      <c r="A125" s="27" t="s">
        <v>182</v>
      </c>
      <c r="B125" s="24">
        <v>902</v>
      </c>
      <c r="C125" s="18" t="s">
        <v>21</v>
      </c>
      <c r="D125" s="18" t="s">
        <v>6</v>
      </c>
      <c r="E125" s="18" t="s">
        <v>65</v>
      </c>
      <c r="F125" s="18" t="s">
        <v>181</v>
      </c>
      <c r="G125" s="90">
        <v>11.4</v>
      </c>
      <c r="I125" s="72">
        <v>1889618</v>
      </c>
      <c r="L125" s="34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</row>
    <row r="126" spans="1:24" ht="41.25" customHeight="1">
      <c r="A126" s="27" t="s">
        <v>101</v>
      </c>
      <c r="B126" s="24">
        <v>902</v>
      </c>
      <c r="C126" s="18" t="s">
        <v>21</v>
      </c>
      <c r="D126" s="18" t="s">
        <v>6</v>
      </c>
      <c r="E126" s="18" t="s">
        <v>65</v>
      </c>
      <c r="F126" s="18" t="s">
        <v>66</v>
      </c>
      <c r="G126" s="94">
        <v>678.4</v>
      </c>
      <c r="I126" s="72">
        <v>665541</v>
      </c>
      <c r="J126">
        <v>-50</v>
      </c>
      <c r="L126" s="34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</row>
    <row r="127" spans="1:24" ht="29.25" customHeight="1">
      <c r="A127" s="27" t="s">
        <v>71</v>
      </c>
      <c r="B127" s="24">
        <v>902</v>
      </c>
      <c r="C127" s="18" t="s">
        <v>21</v>
      </c>
      <c r="D127" s="18" t="s">
        <v>6</v>
      </c>
      <c r="E127" s="18" t="s">
        <v>65</v>
      </c>
      <c r="F127" s="18" t="s">
        <v>39</v>
      </c>
      <c r="G127" s="90">
        <v>83</v>
      </c>
      <c r="H127" s="78"/>
      <c r="I127" s="79">
        <v>83000</v>
      </c>
      <c r="L127" s="34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</row>
    <row r="128" spans="1:24" ht="15">
      <c r="A128" s="22" t="s">
        <v>98</v>
      </c>
      <c r="B128" s="24">
        <v>902</v>
      </c>
      <c r="C128" s="18" t="s">
        <v>21</v>
      </c>
      <c r="D128" s="18" t="s">
        <v>6</v>
      </c>
      <c r="E128" s="18" t="s">
        <v>65</v>
      </c>
      <c r="F128" s="18" t="s">
        <v>41</v>
      </c>
      <c r="G128" s="94">
        <v>1189.1</v>
      </c>
      <c r="H128" s="78"/>
      <c r="I128" s="79">
        <v>702000</v>
      </c>
      <c r="J128">
        <v>385.5</v>
      </c>
      <c r="L128" s="34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</row>
    <row r="129" spans="1:24" ht="15">
      <c r="A129" s="22" t="s">
        <v>92</v>
      </c>
      <c r="B129" s="24">
        <v>902</v>
      </c>
      <c r="C129" s="18" t="s">
        <v>21</v>
      </c>
      <c r="D129" s="18" t="s">
        <v>6</v>
      </c>
      <c r="E129" s="18" t="s">
        <v>65</v>
      </c>
      <c r="F129" s="18" t="s">
        <v>93</v>
      </c>
      <c r="G129" s="94">
        <v>246</v>
      </c>
      <c r="H129" s="78"/>
      <c r="I129" s="79">
        <v>236000</v>
      </c>
      <c r="J129">
        <v>10</v>
      </c>
      <c r="L129" s="34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</row>
    <row r="130" spans="1:9" ht="14.25" customHeight="1">
      <c r="A130" s="19" t="s">
        <v>137</v>
      </c>
      <c r="B130" s="20">
        <v>902</v>
      </c>
      <c r="C130" s="18" t="s">
        <v>21</v>
      </c>
      <c r="D130" s="18" t="s">
        <v>6</v>
      </c>
      <c r="E130" s="18" t="s">
        <v>65</v>
      </c>
      <c r="F130" s="21" t="s">
        <v>138</v>
      </c>
      <c r="G130" s="90">
        <v>1</v>
      </c>
      <c r="H130" s="11"/>
      <c r="I130" s="71">
        <v>300000</v>
      </c>
    </row>
    <row r="131" spans="1:24" ht="17.25" customHeight="1">
      <c r="A131" s="27" t="s">
        <v>30</v>
      </c>
      <c r="B131" s="24">
        <v>902</v>
      </c>
      <c r="C131" s="18" t="s">
        <v>21</v>
      </c>
      <c r="D131" s="18" t="s">
        <v>6</v>
      </c>
      <c r="E131" s="18" t="s">
        <v>67</v>
      </c>
      <c r="F131" s="18"/>
      <c r="G131" s="90">
        <f>G132+G133+G134+G135+G136</f>
        <v>1344.2</v>
      </c>
      <c r="H131">
        <f>G132+G133+G134+G135+G136</f>
        <v>1344.2</v>
      </c>
      <c r="L131" s="34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</row>
    <row r="132" spans="1:24" ht="15">
      <c r="A132" s="27" t="s">
        <v>68</v>
      </c>
      <c r="B132" s="24">
        <v>902</v>
      </c>
      <c r="C132" s="18" t="s">
        <v>21</v>
      </c>
      <c r="D132" s="18" t="s">
        <v>6</v>
      </c>
      <c r="E132" s="18" t="s">
        <v>67</v>
      </c>
      <c r="F132" s="18" t="s">
        <v>46</v>
      </c>
      <c r="G132" s="94">
        <v>752</v>
      </c>
      <c r="I132" s="72">
        <v>656052.5</v>
      </c>
      <c r="J132">
        <v>26.5</v>
      </c>
      <c r="L132" s="34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</row>
    <row r="133" spans="1:24" ht="48" customHeight="1">
      <c r="A133" s="27" t="s">
        <v>101</v>
      </c>
      <c r="B133" s="24">
        <v>902</v>
      </c>
      <c r="C133" s="18" t="s">
        <v>21</v>
      </c>
      <c r="D133" s="18" t="s">
        <v>6</v>
      </c>
      <c r="E133" s="18" t="s">
        <v>67</v>
      </c>
      <c r="F133" s="18" t="s">
        <v>66</v>
      </c>
      <c r="G133" s="94">
        <v>289.8</v>
      </c>
      <c r="I133" s="72">
        <v>221847</v>
      </c>
      <c r="J133">
        <v>47</v>
      </c>
      <c r="L133" s="34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</row>
    <row r="134" spans="1:24" ht="30.75" customHeight="1">
      <c r="A134" s="27" t="s">
        <v>71</v>
      </c>
      <c r="B134" s="24">
        <v>902</v>
      </c>
      <c r="C134" s="18" t="s">
        <v>21</v>
      </c>
      <c r="D134" s="18" t="s">
        <v>6</v>
      </c>
      <c r="E134" s="18" t="s">
        <v>67</v>
      </c>
      <c r="F134" s="18" t="s">
        <v>39</v>
      </c>
      <c r="G134" s="90">
        <v>41</v>
      </c>
      <c r="H134" s="78"/>
      <c r="I134" s="79">
        <v>41000</v>
      </c>
      <c r="L134" s="34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</row>
    <row r="135" spans="1:24" ht="15">
      <c r="A135" s="22" t="s">
        <v>98</v>
      </c>
      <c r="B135" s="24">
        <v>902</v>
      </c>
      <c r="C135" s="18" t="s">
        <v>21</v>
      </c>
      <c r="D135" s="18" t="s">
        <v>6</v>
      </c>
      <c r="E135" s="18" t="s">
        <v>67</v>
      </c>
      <c r="F135" s="18" t="s">
        <v>41</v>
      </c>
      <c r="G135" s="90">
        <v>124.4</v>
      </c>
      <c r="H135" s="78"/>
      <c r="I135" s="79">
        <v>124400</v>
      </c>
      <c r="L135" s="34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</row>
    <row r="136" spans="1:24" ht="15">
      <c r="A136" s="22" t="s">
        <v>92</v>
      </c>
      <c r="B136" s="24">
        <v>902</v>
      </c>
      <c r="C136" s="18" t="s">
        <v>21</v>
      </c>
      <c r="D136" s="18" t="s">
        <v>6</v>
      </c>
      <c r="E136" s="18" t="s">
        <v>67</v>
      </c>
      <c r="F136" s="18" t="s">
        <v>93</v>
      </c>
      <c r="G136" s="94">
        <v>137</v>
      </c>
      <c r="H136" s="78"/>
      <c r="I136" s="79">
        <v>127000</v>
      </c>
      <c r="J136">
        <v>10</v>
      </c>
      <c r="L136" s="34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</row>
    <row r="137" spans="1:24" ht="61.5" customHeight="1">
      <c r="A137" s="27" t="s">
        <v>103</v>
      </c>
      <c r="B137" s="24">
        <v>902</v>
      </c>
      <c r="C137" s="18" t="s">
        <v>21</v>
      </c>
      <c r="D137" s="18" t="s">
        <v>6</v>
      </c>
      <c r="E137" s="18" t="s">
        <v>79</v>
      </c>
      <c r="F137" s="18"/>
      <c r="G137" s="90">
        <f>G138+G139</f>
        <v>481.7</v>
      </c>
      <c r="H137">
        <f>G138+G139</f>
        <v>481.7</v>
      </c>
      <c r="L137" s="34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</row>
    <row r="138" spans="1:24" ht="15">
      <c r="A138" s="27" t="s">
        <v>102</v>
      </c>
      <c r="B138" s="24">
        <v>902</v>
      </c>
      <c r="C138" s="18" t="s">
        <v>21</v>
      </c>
      <c r="D138" s="18" t="s">
        <v>6</v>
      </c>
      <c r="E138" s="18" t="s">
        <v>79</v>
      </c>
      <c r="F138" s="18" t="s">
        <v>46</v>
      </c>
      <c r="G138" s="90">
        <v>481.7</v>
      </c>
      <c r="I138" s="72">
        <v>314158</v>
      </c>
      <c r="L138" s="34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</row>
    <row r="139" spans="1:24" ht="44.25" customHeight="1" hidden="1">
      <c r="A139" s="27" t="s">
        <v>101</v>
      </c>
      <c r="B139" s="24">
        <v>902</v>
      </c>
      <c r="C139" s="18" t="s">
        <v>21</v>
      </c>
      <c r="D139" s="18" t="s">
        <v>6</v>
      </c>
      <c r="E139" s="18" t="s">
        <v>79</v>
      </c>
      <c r="F139" s="18" t="s">
        <v>66</v>
      </c>
      <c r="G139" s="90"/>
      <c r="I139" s="72"/>
      <c r="L139" s="34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</row>
    <row r="140" spans="1:24" ht="15">
      <c r="A140" s="27" t="s">
        <v>81</v>
      </c>
      <c r="B140" s="24">
        <v>902</v>
      </c>
      <c r="C140" s="18" t="s">
        <v>21</v>
      </c>
      <c r="D140" s="18" t="s">
        <v>6</v>
      </c>
      <c r="E140" s="18" t="s">
        <v>80</v>
      </c>
      <c r="F140" s="18"/>
      <c r="G140" s="90">
        <f>G141+G142</f>
        <v>120.4</v>
      </c>
      <c r="H140">
        <f>G141+G142</f>
        <v>120.4</v>
      </c>
      <c r="I140" s="72"/>
      <c r="L140" s="34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</row>
    <row r="141" spans="1:24" ht="15">
      <c r="A141" s="27" t="s">
        <v>102</v>
      </c>
      <c r="B141" s="24">
        <v>902</v>
      </c>
      <c r="C141" s="18" t="s">
        <v>21</v>
      </c>
      <c r="D141" s="18" t="s">
        <v>6</v>
      </c>
      <c r="E141" s="18" t="s">
        <v>80</v>
      </c>
      <c r="F141" s="18" t="s">
        <v>46</v>
      </c>
      <c r="G141" s="90">
        <v>120.4</v>
      </c>
      <c r="I141" s="72">
        <v>78539.5</v>
      </c>
      <c r="L141" s="34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</row>
    <row r="142" spans="1:24" ht="45" hidden="1">
      <c r="A142" s="27" t="s">
        <v>101</v>
      </c>
      <c r="B142" s="24">
        <v>902</v>
      </c>
      <c r="C142" s="18" t="s">
        <v>21</v>
      </c>
      <c r="D142" s="18" t="s">
        <v>6</v>
      </c>
      <c r="E142" s="18" t="s">
        <v>80</v>
      </c>
      <c r="F142" s="18" t="s">
        <v>66</v>
      </c>
      <c r="G142" s="90"/>
      <c r="L142" s="34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</row>
    <row r="143" spans="1:24" ht="62.25" customHeight="1" hidden="1">
      <c r="A143" s="27" t="s">
        <v>113</v>
      </c>
      <c r="B143" s="24">
        <v>902</v>
      </c>
      <c r="C143" s="18" t="s">
        <v>21</v>
      </c>
      <c r="D143" s="18" t="s">
        <v>6</v>
      </c>
      <c r="E143" s="18" t="s">
        <v>112</v>
      </c>
      <c r="F143" s="18"/>
      <c r="G143" s="90">
        <f>G144</f>
        <v>0</v>
      </c>
      <c r="I143" s="71"/>
      <c r="L143" s="34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</row>
    <row r="144" spans="1:24" ht="15" hidden="1">
      <c r="A144" s="22" t="s">
        <v>98</v>
      </c>
      <c r="B144" s="24">
        <v>902</v>
      </c>
      <c r="C144" s="18" t="s">
        <v>21</v>
      </c>
      <c r="D144" s="18" t="s">
        <v>6</v>
      </c>
      <c r="E144" s="18" t="s">
        <v>112</v>
      </c>
      <c r="F144" s="18" t="s">
        <v>41</v>
      </c>
      <c r="G144" s="90"/>
      <c r="H144">
        <f>G144</f>
        <v>0</v>
      </c>
      <c r="I144" s="71">
        <v>20000</v>
      </c>
      <c r="L144" s="34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</row>
    <row r="145" spans="1:24" ht="21" customHeight="1">
      <c r="A145" s="23" t="s">
        <v>31</v>
      </c>
      <c r="B145" s="16">
        <v>902</v>
      </c>
      <c r="C145" s="17" t="s">
        <v>19</v>
      </c>
      <c r="D145" s="18"/>
      <c r="E145" s="18"/>
      <c r="F145" s="18"/>
      <c r="G145" s="88">
        <f>G146</f>
        <v>516.9</v>
      </c>
      <c r="H145" s="12">
        <f>G147</f>
        <v>516.9</v>
      </c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</row>
    <row r="146" spans="1:8" ht="15">
      <c r="A146" s="25" t="s">
        <v>48</v>
      </c>
      <c r="B146" s="29">
        <v>902</v>
      </c>
      <c r="C146" s="26" t="s">
        <v>19</v>
      </c>
      <c r="D146" s="26" t="s">
        <v>6</v>
      </c>
      <c r="E146" s="26"/>
      <c r="F146" s="26"/>
      <c r="G146" s="89">
        <f>G147</f>
        <v>516.9</v>
      </c>
      <c r="H146" s="11"/>
    </row>
    <row r="147" spans="1:8" ht="18" customHeight="1">
      <c r="A147" s="27" t="s">
        <v>105</v>
      </c>
      <c r="B147" s="24">
        <v>902</v>
      </c>
      <c r="C147" s="18" t="s">
        <v>19</v>
      </c>
      <c r="D147" s="18" t="s">
        <v>6</v>
      </c>
      <c r="E147" s="18" t="s">
        <v>70</v>
      </c>
      <c r="F147" s="18"/>
      <c r="G147" s="90">
        <f>G148</f>
        <v>516.9</v>
      </c>
      <c r="H147" s="11"/>
    </row>
    <row r="148" spans="1:9" ht="15">
      <c r="A148" s="22" t="s">
        <v>104</v>
      </c>
      <c r="B148" s="24">
        <v>902</v>
      </c>
      <c r="C148" s="18" t="s">
        <v>19</v>
      </c>
      <c r="D148" s="18" t="s">
        <v>6</v>
      </c>
      <c r="E148" s="18" t="s">
        <v>70</v>
      </c>
      <c r="F148" s="18" t="s">
        <v>119</v>
      </c>
      <c r="G148" s="90">
        <v>516.9</v>
      </c>
      <c r="H148" s="11"/>
      <c r="I148" s="71">
        <v>537443</v>
      </c>
    </row>
    <row r="149" spans="1:8" ht="20.25" customHeight="1">
      <c r="A149" s="23" t="s">
        <v>34</v>
      </c>
      <c r="B149" s="16">
        <v>902</v>
      </c>
      <c r="C149" s="17" t="s">
        <v>32</v>
      </c>
      <c r="D149" s="18"/>
      <c r="E149" s="18"/>
      <c r="F149" s="18"/>
      <c r="G149" s="88">
        <f>G150</f>
        <v>35</v>
      </c>
      <c r="H149" s="12">
        <f>G152</f>
        <v>35</v>
      </c>
    </row>
    <row r="150" spans="1:7" ht="15">
      <c r="A150" s="25" t="s">
        <v>111</v>
      </c>
      <c r="B150" s="29">
        <v>902</v>
      </c>
      <c r="C150" s="26" t="s">
        <v>32</v>
      </c>
      <c r="D150" s="26" t="s">
        <v>8</v>
      </c>
      <c r="E150" s="26"/>
      <c r="F150" s="26"/>
      <c r="G150" s="89">
        <f>G151</f>
        <v>35</v>
      </c>
    </row>
    <row r="151" spans="1:7" ht="30">
      <c r="A151" s="27" t="s">
        <v>35</v>
      </c>
      <c r="B151" s="24">
        <v>902</v>
      </c>
      <c r="C151" s="18" t="s">
        <v>32</v>
      </c>
      <c r="D151" s="18" t="s">
        <v>8</v>
      </c>
      <c r="E151" s="18" t="s">
        <v>69</v>
      </c>
      <c r="F151" s="26"/>
      <c r="G151" s="90">
        <f>G152</f>
        <v>35</v>
      </c>
    </row>
    <row r="152" spans="1:9" ht="15">
      <c r="A152" s="22" t="s">
        <v>98</v>
      </c>
      <c r="B152" s="24">
        <v>902</v>
      </c>
      <c r="C152" s="18" t="s">
        <v>32</v>
      </c>
      <c r="D152" s="18" t="s">
        <v>8</v>
      </c>
      <c r="E152" s="18" t="s">
        <v>69</v>
      </c>
      <c r="F152" s="18" t="s">
        <v>41</v>
      </c>
      <c r="G152" s="90">
        <v>35</v>
      </c>
      <c r="I152" s="71">
        <v>35000</v>
      </c>
    </row>
    <row r="153" spans="1:9" ht="20.25" customHeight="1">
      <c r="A153" s="23" t="s">
        <v>4</v>
      </c>
      <c r="B153" s="30"/>
      <c r="C153" s="18"/>
      <c r="D153" s="18"/>
      <c r="E153" s="18"/>
      <c r="F153" s="18"/>
      <c r="G153" s="92">
        <f>G10+G50+G57+G64+G86+G121+G145+G149</f>
        <v>238597.59999999998</v>
      </c>
      <c r="H153" t="e">
        <f>H149+H145+H121+H86+H64+#REF!+H10+H50</f>
        <v>#REF!</v>
      </c>
      <c r="I153" s="49">
        <f>SUM(I13:I152)</f>
        <v>114405553.75</v>
      </c>
    </row>
    <row r="154" ht="12.75">
      <c r="F154" s="4"/>
    </row>
    <row r="155" ht="12.75">
      <c r="I155" s="58">
        <v>20129767</v>
      </c>
    </row>
    <row r="157" ht="12.75">
      <c r="I157" s="59">
        <f>I155-I153</f>
        <v>-94275786.75</v>
      </c>
    </row>
    <row r="159" ht="12.75">
      <c r="I159" s="49">
        <f>I153-J121</f>
        <v>114405553.75</v>
      </c>
    </row>
    <row r="160" ht="12.75">
      <c r="I160" s="49">
        <v>14661283</v>
      </c>
    </row>
    <row r="161" ht="12.75">
      <c r="I161" s="49">
        <f>I159-I160</f>
        <v>99744270.75</v>
      </c>
    </row>
    <row r="162" ht="12.75">
      <c r="I162" s="49">
        <f>I116+I67+I55+I54+I53+I47</f>
        <v>2976053.66</v>
      </c>
    </row>
    <row r="163" ht="12.75">
      <c r="I163" s="49">
        <v>2666725.66</v>
      </c>
    </row>
    <row r="164" ht="12.75">
      <c r="I164" s="49">
        <f>I162-I163</f>
        <v>309328</v>
      </c>
    </row>
  </sheetData>
  <sheetProtection/>
  <mergeCells count="2">
    <mergeCell ref="E4:G4"/>
    <mergeCell ref="A6:G6"/>
  </mergeCells>
  <printOptions/>
  <pageMargins left="0.7874015748031497" right="0.3937007874015748" top="0.3937007874015748" bottom="0.3937007874015748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2022-12-20T09:24:42Z</cp:lastPrinted>
  <dcterms:created xsi:type="dcterms:W3CDTF">2007-11-22T12:52:49Z</dcterms:created>
  <dcterms:modified xsi:type="dcterms:W3CDTF">2022-12-20T09:25:05Z</dcterms:modified>
  <cp:category/>
  <cp:version/>
  <cp:contentType/>
  <cp:contentStatus/>
</cp:coreProperties>
</file>