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9320" windowHeight="8520" activeTab="4"/>
  </bookViews>
  <sheets>
    <sheet name="29.12.21" sheetId="1" r:id="rId1"/>
    <sheet name="17.02.22." sheetId="2" r:id="rId2"/>
    <sheet name="14.06.22." sheetId="3" r:id="rId3"/>
    <sheet name="08.07.22. " sheetId="4" r:id="rId4"/>
    <sheet name="10.11.22." sheetId="5" r:id="rId5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</authors>
  <commentList>
    <comment ref="A89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F60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702 на Канифольную?</t>
        </r>
      </text>
    </comment>
  </commentList>
</comments>
</file>

<file path=xl/comments2.xml><?xml version="1.0" encoding="utf-8"?>
<comments xmlns="http://schemas.openxmlformats.org/spreadsheetml/2006/main">
  <authors>
    <author>Пиндуши </author>
  </authors>
  <commentList>
    <comment ref="A89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F61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702 на Канифольную?</t>
        </r>
      </text>
    </comment>
  </commentList>
</comments>
</file>

<file path=xl/comments3.xml><?xml version="1.0" encoding="utf-8"?>
<comments xmlns="http://schemas.openxmlformats.org/spreadsheetml/2006/main">
  <authors>
    <author>Пиндуши </author>
  </authors>
  <commentList>
    <comment ref="A97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</commentList>
</comments>
</file>

<file path=xl/comments4.xml><?xml version="1.0" encoding="utf-8"?>
<comments xmlns="http://schemas.openxmlformats.org/spreadsheetml/2006/main">
  <authors>
    <author>Пиндуши </author>
  </authors>
  <commentList>
    <comment ref="A99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</commentList>
</comments>
</file>

<file path=xl/comments5.xml><?xml version="1.0" encoding="utf-8"?>
<comments xmlns="http://schemas.openxmlformats.org/spreadsheetml/2006/main">
  <authors>
    <author>Пиндуши </author>
  </authors>
  <commentList>
    <comment ref="A115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</commentList>
</comments>
</file>

<file path=xl/sharedStrings.xml><?xml version="1.0" encoding="utf-8"?>
<sst xmlns="http://schemas.openxmlformats.org/spreadsheetml/2006/main" count="2679" uniqueCount="187">
  <si>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</si>
  <si>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</si>
  <si>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</si>
  <si>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</si>
  <si>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</si>
  <si>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</si>
  <si>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</si>
  <si>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</si>
  <si>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</si>
  <si>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</si>
  <si>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</si>
  <si>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</si>
  <si>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</si>
  <si>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</si>
  <si>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</si>
  <si>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</si>
  <si>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</si>
  <si>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</si>
  <si>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</si>
  <si>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</si>
  <si>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</si>
  <si>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</si>
  <si>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</si>
  <si>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</si>
  <si>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</si>
  <si>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</si>
  <si>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</si>
  <si>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</si>
  <si>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</si>
  <si>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</si>
  <si>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</si>
  <si>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</si>
  <si>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11</t>
  </si>
  <si>
    <t>13</t>
  </si>
  <si>
    <t>Физическая культура и спорт</t>
  </si>
  <si>
    <t>Мероприятия в области массового спорта и физической культуры</t>
  </si>
  <si>
    <t>Глава муниципального образования</t>
  </si>
  <si>
    <t>121</t>
  </si>
  <si>
    <t>Осуществление полномочий поселения органами исполнительной власти поселения</t>
  </si>
  <si>
    <t>242</t>
  </si>
  <si>
    <t>Прочие закупки товаров, работ и услуг для муниципальных нужд</t>
  </si>
  <si>
    <t>244</t>
  </si>
  <si>
    <t>851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</si>
  <si>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</si>
  <si>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</si>
  <si>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Уплата налога на имущество и земельного налога</t>
  </si>
  <si>
    <t>111</t>
  </si>
  <si>
    <t>Мероприятия в области коммунального хозяйства</t>
  </si>
  <si>
    <t>Пенсионное обеспечение</t>
  </si>
  <si>
    <t>Иные межбюджетные трансферты местным бюджетам на исполнение полномочий по архитектуре и градостроению</t>
  </si>
  <si>
    <t>540</t>
  </si>
  <si>
    <t>22 С 00 12030</t>
  </si>
  <si>
    <t xml:space="preserve">Фонд оплаты труда 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</si>
  <si>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</si>
  <si>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</si>
  <si>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</si>
  <si>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</si>
  <si>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</si>
  <si>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</si>
  <si>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</si>
  <si>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22 С 00 46210</t>
  </si>
  <si>
    <t>22 0 00 73530</t>
  </si>
  <si>
    <t>22 0 00 73550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</si>
  <si>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</si>
  <si>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</si>
  <si>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</si>
  <si>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</si>
  <si>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</si>
  <si>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</si>
  <si>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22 0 00 72970</t>
  </si>
  <si>
    <t>22 0 00 89210</t>
  </si>
  <si>
    <t>Закупка товаров, работ и услуг в сфере информационно-коммуникационных технологий</t>
  </si>
  <si>
    <t>Капитальный ремонт муниципального жилищного фонда</t>
  </si>
  <si>
    <t>22 0 00 73520</t>
  </si>
  <si>
    <t>Капитальный ремонт и ремонт сети автомобильных дорог и искуственных соружений на них</t>
  </si>
  <si>
    <t>12</t>
  </si>
  <si>
    <t>22 0 00 73400</t>
  </si>
  <si>
    <t>22 0 00 70530</t>
  </si>
  <si>
    <t>22 0 00 70520</t>
  </si>
  <si>
    <t>22 0 00 43250</t>
  </si>
  <si>
    <t>22 0 00 S3250</t>
  </si>
  <si>
    <t>Софинансирование ФОТ за счет бюджета поселения</t>
  </si>
  <si>
    <t xml:space="preserve">Мероприятия в области жилищного хозяйства, содержание и ремонт муниципального жилфонда  </t>
  </si>
  <si>
    <t>Прочие закупки товаров, работ и услуг для муниципальных нужд информационно- коммуникационные технологии</t>
  </si>
  <si>
    <t>Расходы за счет субсидий на ремонт и содержание автомобильных дорог общего пользования местного значения в рамках реализации мероприятий программы РК "Развитие транспортной системы"</t>
  </si>
  <si>
    <t>22 0 00 43180</t>
  </si>
  <si>
    <t>Софинансирование расходных обязательств за счет субсидий на ремонт и содержние автомобильных дорог общего пользования местного значеня в рмках реализации программы РК "Развитие транспортной системы"</t>
  </si>
  <si>
    <t>22 0 00 S3180</t>
  </si>
  <si>
    <t>Вид расхода</t>
  </si>
  <si>
    <t>Сумма</t>
  </si>
  <si>
    <t>(тыс.руб)</t>
  </si>
  <si>
    <t>Закупка энергетических ресурсов</t>
  </si>
  <si>
    <t>247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</si>
  <si>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</si>
  <si>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Мероприятия по содержанию сети автомобильных дорог общего пользования и искусственных сооружений </t>
  </si>
  <si>
    <t xml:space="preserve">Другие вопросы в области национальной экономики </t>
  </si>
  <si>
    <t>Проведение кадастровых работ на земельные участки</t>
  </si>
  <si>
    <t xml:space="preserve">Прочие закупки товаров, работ и услуг </t>
  </si>
  <si>
    <t>Мероприятия по организации и содержании мест захоронения</t>
  </si>
  <si>
    <t xml:space="preserve">Расходы на благоустройство  на реализацию мероприятий по формированию современной городской среды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</si>
  <si>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</si>
  <si>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</si>
  <si>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Реализация мероприятий государственной программы Республики Карелия «Развитие культуры» (в целях частичной компенсации дополнительных расходов на повышение оплаты труда работников муниципальных учреждений культуры)</t>
  </si>
  <si>
    <t>Иные пенсии, социальные доплаты к пенсиям</t>
  </si>
  <si>
    <t>Доплаты к пенсиям, дополнительное пенсионное обеспечение</t>
  </si>
  <si>
    <t>Администрация муниципального образования "Пиндушское городское поселение"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</si>
  <si>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</si>
  <si>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(ремонт объектов водоснабжения)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</si>
  <si>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</si>
  <si>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</si>
  <si>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Массовый спорт</t>
  </si>
  <si>
    <t>22 0 00 S4670</t>
  </si>
  <si>
    <t>Реализация мероприятий государственной программы обеспечение развития укрепления материально технической базы домов культуры в населенных пунктах численностью до 50 тыс.человек в части софинансирования расходов</t>
  </si>
  <si>
    <t>Фонд оплаты труда государственных (муниципальных) органов</t>
  </si>
  <si>
    <t>Культура, кинематография</t>
  </si>
  <si>
    <t xml:space="preserve">  Совета Пиндушского городского поселения</t>
  </si>
  <si>
    <t>22 0 F2 55550</t>
  </si>
  <si>
    <t>312</t>
  </si>
  <si>
    <t>852</t>
  </si>
  <si>
    <t>Уплата прочих налогов, сборов</t>
  </si>
  <si>
    <t>Приложение №5</t>
  </si>
  <si>
    <t xml:space="preserve">             Ведомственная структура расходов  бюджета Пиндушского городского поселения  на 2022 год</t>
  </si>
  <si>
    <t xml:space="preserve">Иные выплаты персоналу государственных (муниципальных) органов, за исключением фонда оплаты труда  (оплата проезда к месту отдыха)   </t>
  </si>
  <si>
    <t xml:space="preserve">Оценка недвижимости, признание прав и регулирование отношений по муниципальной собственности        </t>
  </si>
  <si>
    <t>Уплата транспортног налога</t>
  </si>
  <si>
    <t>Уплата иных платежей (штрафов , в т. ч. по решениям суда)</t>
  </si>
  <si>
    <t xml:space="preserve">Защита населения и территории от чрезвычайных ситуаций природного и техногенного характера, гражданская оборона           </t>
  </si>
  <si>
    <t>Резервные фонды местных администраций</t>
  </si>
  <si>
    <t>Резервные средства</t>
  </si>
  <si>
    <t>Расходы на реализацию мероприятий по формированию комфортной городской среды</t>
  </si>
  <si>
    <t>Реализация мероприятий, направленных на поддержку местных инициатив граждан, за счет субсидии</t>
  </si>
  <si>
    <t>Софинансирование мероприятий, направленных на поддержку местных инициатив граждан, в целях которых предоставляется субсидия</t>
  </si>
  <si>
    <t>Мероприятия по организации уличного освещения</t>
  </si>
  <si>
    <t>122</t>
  </si>
  <si>
    <t>22 0 00 70900</t>
  </si>
  <si>
    <t>853</t>
  </si>
  <si>
    <t>22 0 00 75050</t>
  </si>
  <si>
    <t>870</t>
  </si>
  <si>
    <t>22 0 00 43140</t>
  </si>
  <si>
    <t>22 0 00 S3140</t>
  </si>
  <si>
    <t>22 0 00 76010</t>
  </si>
  <si>
    <t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</si>
  <si>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Бюджетные инвестиции на приобретение объектов имущества</t>
  </si>
  <si>
    <t>Обеспечение мероприятий по переселению граждан из аварийного жилищного фонда</t>
  </si>
  <si>
    <t>22 0 F3 67483</t>
  </si>
  <si>
    <t>412</t>
  </si>
  <si>
    <t>22 0 F3 67484</t>
  </si>
  <si>
    <r>
      <t xml:space="preserve">к решению очередной </t>
    </r>
    <r>
      <rPr>
        <sz val="10"/>
        <color indexed="10"/>
        <rFont val="Arial"/>
        <family val="2"/>
      </rPr>
      <t xml:space="preserve"> XXХХ</t>
    </r>
    <r>
      <rPr>
        <sz val="10"/>
        <rFont val="Arial"/>
        <family val="2"/>
      </rPr>
      <t xml:space="preserve"> сессии IV созыва</t>
    </r>
  </si>
  <si>
    <t>от _____ февраля 2022 года № ________</t>
  </si>
  <si>
    <t>Энергетические ресурсы</t>
  </si>
  <si>
    <t>811</t>
  </si>
  <si>
    <t xml:space="preserve">Субсидии на возмещение недополученныхдоходов и (или) возмещение фактически понесенных затрат в связи с производством (реализацией) товаров,выполнением работ,оказанием услуг     </t>
  </si>
  <si>
    <t>к решению очередной  XXХХIV сессии IV созыва</t>
  </si>
  <si>
    <t>от 17 февраля 2022 года № 206</t>
  </si>
  <si>
    <t>от 14 июня 2022 года № ________</t>
  </si>
  <si>
    <t>Расходы за счет субсидии на реализацию мероприятий по программе "Народный бюджет"</t>
  </si>
  <si>
    <t>Расходы на софинансорование субсидии на реализацию мероприятий по программе "Народный бюджет"</t>
  </si>
  <si>
    <t>Оценка недвижимости, признание прав и регулирование отношений по муниципальной собственности</t>
  </si>
  <si>
    <t>22 0 00 44200</t>
  </si>
  <si>
    <t>22 0 00 S4200</t>
  </si>
  <si>
    <t>Распределение расходов  бюджета Пиндушского городского поселения по разделам,подразделам, целевым статьям и видам расходов  на 2022 год</t>
  </si>
  <si>
    <t>Обеспечение проведения выборов и референдумов</t>
  </si>
  <si>
    <t>07</t>
  </si>
  <si>
    <t>Обеспечение проведения выборов в представительные органы муниципального оразования</t>
  </si>
  <si>
    <t>22 0 00 72020</t>
  </si>
  <si>
    <t>Специальные расходы</t>
  </si>
  <si>
    <t>880</t>
  </si>
  <si>
    <t>от 08 июля 2022 года № ________</t>
  </si>
  <si>
    <t xml:space="preserve">Мероприятия по внесению изменений в документы территориального планирования и градостроительного зонирования муниципальных образований (за счет иных межбюджетных трансфертов)        </t>
  </si>
  <si>
    <t>22 0 00 44330</t>
  </si>
  <si>
    <t>к решению очередной  XXХХV сессии IV созыва</t>
  </si>
  <si>
    <t>к решению очередной  II сессии V созыва</t>
  </si>
  <si>
    <t xml:space="preserve">Расходы за счет иного межбюджетного трансферта на поощрение региональных и муниципальных управленческих команд        </t>
  </si>
  <si>
    <t xml:space="preserve">Исполнение судебных актов Российской Федерации </t>
  </si>
  <si>
    <t>Реализация мероприятий направленных на снос аварийных домов (за счет субсидии)</t>
  </si>
  <si>
    <t>Реализация мероприятий направленных на снос аварийных домов (софинансирование)</t>
  </si>
  <si>
    <t>Иные выплаты персоналу казенных учреждений, за исключением фонда оплаты труда</t>
  </si>
  <si>
    <t>22 С 00 55490</t>
  </si>
  <si>
    <t>831</t>
  </si>
  <si>
    <t>22 0 00 43220</t>
  </si>
  <si>
    <t>22 0 00 S3220</t>
  </si>
  <si>
    <t>112</t>
  </si>
  <si>
    <t>от  10 ноября 2022 года № ________</t>
  </si>
  <si>
    <t>Расходы центрального аппарата за счет иного межбюджетного трансферта  местным бюджетам (средства из резервного фонда Правительства Республики Карелия)</t>
  </si>
  <si>
    <t>Расходы за счет иного межбюджетного трансферта  местным бюджетам (средства из резервного фонда Правительства Республики Карелия)</t>
  </si>
  <si>
    <t>22 С 00 75040</t>
  </si>
  <si>
    <t>22 0 00 75040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</si>
</sst>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#,##0.0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3" fillId="0" borderId="0" xfId="54" applyAlignment="1" applyProtection="1">
      <alignment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textRotation="90" readingOrder="2"/>
    </xf>
    <xf numFmtId="0" fontId="4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0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54" applyFont="1" applyAlignment="1" applyProtection="1">
      <alignment horizontal="right"/>
      <protection hidden="1"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right"/>
    </xf>
    <xf numFmtId="0" fontId="4" fillId="0" borderId="0" xfId="53" applyNumberFormat="1" applyFont="1" applyFill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3" fillId="0" borderId="0" xfId="54" applyFont="1" applyAlignment="1" applyProtection="1">
      <alignment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179" fontId="7" fillId="33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2" fillId="35" borderId="0" xfId="0" applyFont="1" applyFill="1" applyAlignment="1">
      <alignment horizontal="right"/>
    </xf>
    <xf numFmtId="0" fontId="3" fillId="35" borderId="0" xfId="54" applyFont="1" applyFill="1" applyAlignment="1" applyProtection="1">
      <alignment horizontal="right"/>
      <protection hidden="1"/>
    </xf>
    <xf numFmtId="0" fontId="0" fillId="35" borderId="0" xfId="0" applyFill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9" fillId="35" borderId="12" xfId="0" applyFont="1" applyFill="1" applyBorder="1" applyAlignment="1">
      <alignment horizontal="right"/>
    </xf>
    <xf numFmtId="179" fontId="7" fillId="35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4" applyNumberFormat="1" applyFont="1" applyFill="1" applyAlignment="1" applyProtection="1">
      <alignment horizontal="right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2"/>
  <sheetViews>
    <sheetView workbookViewId="0" topLeftCell="A1">
      <selection activeCell="D8" sqref="D8"/>
    </sheetView>
  </sheetViews>
  <sheetFormatPr defaultColWidth="9.00390625" defaultRowHeight="12.75"/>
  <cols>
    <col min="1" max="1" width="58.125" style="7" customWidth="1"/>
    <col min="2" max="2" width="7.75390625" style="0" customWidth="1"/>
    <col min="3" max="3" width="9.375" style="0" customWidth="1"/>
    <col min="4" max="4" width="14.625" style="0" customWidth="1"/>
    <col min="5" max="5" width="8.875" style="0" customWidth="1"/>
    <col min="6" max="6" width="13.125" style="35" customWidth="1"/>
    <col min="7" max="7" width="9.875" style="0" hidden="1" customWidth="1"/>
  </cols>
  <sheetData>
    <row r="1" spans="3:6" ht="12.75">
      <c r="C1" s="42"/>
      <c r="D1" s="42"/>
      <c r="E1" s="42"/>
      <c r="F1" s="33" t="s">
        <v>120</v>
      </c>
    </row>
    <row r="2" spans="1:9" ht="13.5" customHeight="1">
      <c r="A2" s="43"/>
      <c r="B2" s="43"/>
      <c r="C2" s="43"/>
      <c r="D2" s="43"/>
      <c r="E2" s="43"/>
      <c r="F2" s="34" t="s">
        <v>147</v>
      </c>
      <c r="G2" s="5"/>
      <c r="H2" s="5"/>
      <c r="I2" s="5"/>
    </row>
    <row r="3" spans="1:9" ht="12.75" customHeight="1">
      <c r="A3" s="43"/>
      <c r="B3" s="43"/>
      <c r="C3" s="43"/>
      <c r="D3" s="43"/>
      <c r="E3" s="43"/>
      <c r="F3" s="34" t="s">
        <v>115</v>
      </c>
      <c r="G3" s="5"/>
      <c r="H3" s="5"/>
      <c r="I3" s="5"/>
    </row>
    <row r="4" spans="1:9" ht="12.75" customHeight="1">
      <c r="A4" s="6"/>
      <c r="B4" s="6"/>
      <c r="C4" s="6"/>
      <c r="D4" s="66" t="s">
        <v>148</v>
      </c>
      <c r="E4" s="66"/>
      <c r="F4" s="66"/>
      <c r="G4" s="6"/>
      <c r="H4" s="6"/>
      <c r="I4" s="6"/>
    </row>
    <row r="5" spans="3:5" ht="12.75">
      <c r="C5" s="1"/>
      <c r="D5" s="1"/>
      <c r="E5" s="1"/>
    </row>
    <row r="6" spans="1:9" ht="24.75" customHeight="1">
      <c r="A6" s="65" t="s">
        <v>121</v>
      </c>
      <c r="B6" s="65"/>
      <c r="C6" s="65"/>
      <c r="D6" s="65"/>
      <c r="E6" s="65"/>
      <c r="F6" s="65"/>
      <c r="G6" s="41"/>
      <c r="H6" s="41"/>
      <c r="I6" s="41"/>
    </row>
    <row r="7" spans="1:6" ht="13.5" thickBot="1">
      <c r="A7" s="8"/>
      <c r="B7" s="2"/>
      <c r="C7" s="2"/>
      <c r="D7" s="2"/>
      <c r="E7" s="2"/>
      <c r="F7" s="35" t="s">
        <v>90</v>
      </c>
    </row>
    <row r="8" spans="1:7" ht="101.25" customHeight="1" thickBot="1">
      <c r="A8" s="9" t="s">
        <v>0</v>
      </c>
      <c r="B8" s="45" t="s">
        <v>1</v>
      </c>
      <c r="C8" s="44" t="s">
        <v>2</v>
      </c>
      <c r="D8" s="44" t="s">
        <v>3</v>
      </c>
      <c r="E8" s="44" t="s">
        <v>88</v>
      </c>
      <c r="F8" s="46" t="s">
        <v>89</v>
      </c>
      <c r="G8" s="3"/>
    </row>
    <row r="9" spans="1:6" ht="33.75" customHeight="1">
      <c r="A9" s="12" t="s">
        <v>105</v>
      </c>
      <c r="B9" s="13"/>
      <c r="C9" s="13"/>
      <c r="D9" s="13"/>
      <c r="E9" s="13"/>
      <c r="F9" s="36"/>
    </row>
    <row r="10" spans="1:7" ht="21.75" customHeight="1">
      <c r="A10" s="14" t="s">
        <v>5</v>
      </c>
      <c r="B10" s="15" t="s">
        <v>6</v>
      </c>
      <c r="C10" s="16"/>
      <c r="D10" s="16"/>
      <c r="E10" s="16"/>
      <c r="F10" s="37">
        <f>F11+F15+F27</f>
        <v>4951.6</v>
      </c>
      <c r="G10" s="11">
        <f>G11+G15+G26</f>
        <v>4851.5</v>
      </c>
    </row>
    <row r="11" spans="1:7" ht="31.5" customHeight="1">
      <c r="A11" s="17" t="s">
        <v>7</v>
      </c>
      <c r="B11" s="18" t="s">
        <v>6</v>
      </c>
      <c r="C11" s="18" t="s">
        <v>8</v>
      </c>
      <c r="D11" s="18"/>
      <c r="E11" s="18"/>
      <c r="F11" s="38">
        <f>F12</f>
        <v>1273.6999999999998</v>
      </c>
      <c r="G11">
        <f>F13+F14</f>
        <v>1273.6</v>
      </c>
    </row>
    <row r="12" spans="1:6" ht="19.5" customHeight="1">
      <c r="A12" s="19" t="s">
        <v>36</v>
      </c>
      <c r="B12" s="20" t="s">
        <v>6</v>
      </c>
      <c r="C12" s="20" t="s">
        <v>8</v>
      </c>
      <c r="D12" s="20" t="s">
        <v>51</v>
      </c>
      <c r="E12" s="20"/>
      <c r="F12" s="39">
        <f>F13+F14+0.1</f>
        <v>1273.6999999999998</v>
      </c>
    </row>
    <row r="13" spans="1:6" ht="19.5" customHeight="1">
      <c r="A13" s="21" t="s">
        <v>113</v>
      </c>
      <c r="B13" s="20" t="s">
        <v>6</v>
      </c>
      <c r="C13" s="20" t="s">
        <v>8</v>
      </c>
      <c r="D13" s="20" t="s">
        <v>51</v>
      </c>
      <c r="E13" s="20" t="s">
        <v>37</v>
      </c>
      <c r="F13" s="39">
        <v>978.2</v>
      </c>
    </row>
    <row r="14" spans="1:6" ht="45">
      <c r="A14" s="19" t="s">
        <v>93</v>
      </c>
      <c r="B14" s="20" t="s">
        <v>6</v>
      </c>
      <c r="C14" s="20" t="s">
        <v>8</v>
      </c>
      <c r="D14" s="20" t="s">
        <v>53</v>
      </c>
      <c r="E14" s="20" t="s">
        <v>54</v>
      </c>
      <c r="F14" s="39">
        <v>295.4</v>
      </c>
    </row>
    <row r="15" spans="1:7" ht="58.5" customHeight="1">
      <c r="A15" s="17" t="s">
        <v>10</v>
      </c>
      <c r="B15" s="18" t="s">
        <v>6</v>
      </c>
      <c r="C15" s="18" t="s">
        <v>11</v>
      </c>
      <c r="D15" s="18"/>
      <c r="E15" s="18"/>
      <c r="F15" s="38">
        <f>F16+F23+F25</f>
        <v>2656.4</v>
      </c>
      <c r="G15">
        <f>F17+F18+F19+F20+F21+F23+F25</f>
        <v>2536.4</v>
      </c>
    </row>
    <row r="16" spans="1:6" ht="34.5" customHeight="1">
      <c r="A16" s="19" t="s">
        <v>38</v>
      </c>
      <c r="B16" s="20" t="s">
        <v>6</v>
      </c>
      <c r="C16" s="20" t="s">
        <v>11</v>
      </c>
      <c r="D16" s="20" t="s">
        <v>55</v>
      </c>
      <c r="E16" s="20"/>
      <c r="F16" s="39">
        <f>SUM(F17:F22)</f>
        <v>2554.4</v>
      </c>
    </row>
    <row r="17" spans="1:6" ht="15">
      <c r="A17" s="21" t="s">
        <v>113</v>
      </c>
      <c r="B17" s="20" t="s">
        <v>6</v>
      </c>
      <c r="C17" s="20" t="s">
        <v>11</v>
      </c>
      <c r="D17" s="20" t="s">
        <v>55</v>
      </c>
      <c r="E17" s="20" t="s">
        <v>37</v>
      </c>
      <c r="F17" s="39">
        <v>1516.4</v>
      </c>
    </row>
    <row r="18" spans="1:6" ht="48.75" customHeight="1">
      <c r="A18" s="19" t="s">
        <v>122</v>
      </c>
      <c r="B18" s="20" t="s">
        <v>6</v>
      </c>
      <c r="C18" s="20" t="s">
        <v>11</v>
      </c>
      <c r="D18" s="20" t="s">
        <v>55</v>
      </c>
      <c r="E18" s="20" t="s">
        <v>133</v>
      </c>
      <c r="F18" s="39">
        <v>22</v>
      </c>
    </row>
    <row r="19" spans="1:6" ht="45.75" customHeight="1">
      <c r="A19" s="19" t="s">
        <v>93</v>
      </c>
      <c r="B19" s="20" t="s">
        <v>6</v>
      </c>
      <c r="C19" s="20" t="s">
        <v>11</v>
      </c>
      <c r="D19" s="20" t="s">
        <v>55</v>
      </c>
      <c r="E19" s="20" t="s">
        <v>54</v>
      </c>
      <c r="F19" s="39">
        <v>458</v>
      </c>
    </row>
    <row r="20" spans="1:6" ht="30">
      <c r="A20" s="19" t="s">
        <v>71</v>
      </c>
      <c r="B20" s="20" t="s">
        <v>6</v>
      </c>
      <c r="C20" s="20" t="s">
        <v>11</v>
      </c>
      <c r="D20" s="20" t="s">
        <v>55</v>
      </c>
      <c r="E20" s="20" t="s">
        <v>39</v>
      </c>
      <c r="F20" s="39">
        <v>262</v>
      </c>
    </row>
    <row r="21" spans="1:6" ht="15">
      <c r="A21" s="19" t="s">
        <v>97</v>
      </c>
      <c r="B21" s="20" t="s">
        <v>6</v>
      </c>
      <c r="C21" s="20" t="s">
        <v>11</v>
      </c>
      <c r="D21" s="20" t="s">
        <v>55</v>
      </c>
      <c r="E21" s="20" t="s">
        <v>41</v>
      </c>
      <c r="F21" s="39">
        <v>176</v>
      </c>
    </row>
    <row r="22" spans="1:6" ht="15">
      <c r="A22" s="19" t="s">
        <v>91</v>
      </c>
      <c r="B22" s="20" t="s">
        <v>6</v>
      </c>
      <c r="C22" s="20" t="s">
        <v>11</v>
      </c>
      <c r="D22" s="20" t="s">
        <v>55</v>
      </c>
      <c r="E22" s="20" t="s">
        <v>92</v>
      </c>
      <c r="F22" s="39">
        <v>120</v>
      </c>
    </row>
    <row r="23" spans="1:6" ht="60">
      <c r="A23" s="19" t="s">
        <v>106</v>
      </c>
      <c r="B23" s="20" t="s">
        <v>6</v>
      </c>
      <c r="C23" s="20" t="s">
        <v>11</v>
      </c>
      <c r="D23" s="20" t="s">
        <v>56</v>
      </c>
      <c r="E23" s="20"/>
      <c r="F23" s="39">
        <v>2</v>
      </c>
    </row>
    <row r="24" spans="1:6" ht="15">
      <c r="A24" s="19" t="s">
        <v>97</v>
      </c>
      <c r="B24" s="20" t="s">
        <v>6</v>
      </c>
      <c r="C24" s="20" t="s">
        <v>11</v>
      </c>
      <c r="D24" s="20" t="s">
        <v>56</v>
      </c>
      <c r="E24" s="20" t="s">
        <v>41</v>
      </c>
      <c r="F24" s="39">
        <v>2</v>
      </c>
    </row>
    <row r="25" spans="1:6" ht="45">
      <c r="A25" s="19" t="s">
        <v>49</v>
      </c>
      <c r="B25" s="20" t="s">
        <v>6</v>
      </c>
      <c r="C25" s="20" t="s">
        <v>11</v>
      </c>
      <c r="D25" s="20" t="s">
        <v>60</v>
      </c>
      <c r="E25" s="20"/>
      <c r="F25" s="39">
        <v>100</v>
      </c>
    </row>
    <row r="26" spans="1:7" ht="30" customHeight="1">
      <c r="A26" s="19" t="s">
        <v>49</v>
      </c>
      <c r="B26" s="20" t="s">
        <v>6</v>
      </c>
      <c r="C26" s="20" t="s">
        <v>11</v>
      </c>
      <c r="D26" s="20" t="s">
        <v>60</v>
      </c>
      <c r="E26" s="20" t="s">
        <v>50</v>
      </c>
      <c r="F26" s="39">
        <v>100</v>
      </c>
      <c r="G26">
        <f>F28+F29+F30+F31</f>
        <v>1041.5</v>
      </c>
    </row>
    <row r="27" spans="1:6" ht="30" customHeight="1">
      <c r="A27" s="17" t="s">
        <v>12</v>
      </c>
      <c r="B27" s="18" t="s">
        <v>6</v>
      </c>
      <c r="C27" s="18" t="s">
        <v>33</v>
      </c>
      <c r="D27" s="18"/>
      <c r="E27" s="18"/>
      <c r="F27" s="38">
        <f>F30+F28</f>
        <v>1021.5</v>
      </c>
    </row>
    <row r="28" spans="1:7" ht="30">
      <c r="A28" s="19" t="s">
        <v>123</v>
      </c>
      <c r="B28" s="20" t="s">
        <v>6</v>
      </c>
      <c r="C28" s="20" t="s">
        <v>33</v>
      </c>
      <c r="D28" s="20" t="s">
        <v>134</v>
      </c>
      <c r="E28" s="20"/>
      <c r="F28" s="39">
        <f>F29</f>
        <v>10</v>
      </c>
      <c r="G28" s="10"/>
    </row>
    <row r="29" spans="1:7" ht="45">
      <c r="A29" s="19" t="s">
        <v>83</v>
      </c>
      <c r="B29" s="20" t="s">
        <v>6</v>
      </c>
      <c r="C29" s="20" t="s">
        <v>33</v>
      </c>
      <c r="D29" s="20" t="s">
        <v>134</v>
      </c>
      <c r="E29" s="20" t="s">
        <v>41</v>
      </c>
      <c r="F29" s="39">
        <v>10</v>
      </c>
      <c r="G29" s="10"/>
    </row>
    <row r="30" spans="1:7" ht="30">
      <c r="A30" s="19" t="s">
        <v>14</v>
      </c>
      <c r="B30" s="20" t="s">
        <v>6</v>
      </c>
      <c r="C30" s="20" t="s">
        <v>33</v>
      </c>
      <c r="D30" s="20" t="s">
        <v>57</v>
      </c>
      <c r="E30" s="20"/>
      <c r="F30" s="39">
        <f>SUM(F31:F36)</f>
        <v>1011.5</v>
      </c>
      <c r="G30" s="10"/>
    </row>
    <row r="31" spans="1:7" ht="14.25" customHeight="1">
      <c r="A31" s="19" t="s">
        <v>83</v>
      </c>
      <c r="B31" s="20" t="s">
        <v>6</v>
      </c>
      <c r="C31" s="20" t="s">
        <v>33</v>
      </c>
      <c r="D31" s="20" t="s">
        <v>57</v>
      </c>
      <c r="E31" s="20" t="s">
        <v>39</v>
      </c>
      <c r="F31" s="39">
        <v>10</v>
      </c>
      <c r="G31" s="10"/>
    </row>
    <row r="32" spans="1:7" ht="21" customHeight="1">
      <c r="A32" s="19" t="s">
        <v>97</v>
      </c>
      <c r="B32" s="20" t="s">
        <v>6</v>
      </c>
      <c r="C32" s="20" t="s">
        <v>33</v>
      </c>
      <c r="D32" s="20" t="s">
        <v>57</v>
      </c>
      <c r="E32" s="20" t="s">
        <v>41</v>
      </c>
      <c r="F32" s="39">
        <v>653</v>
      </c>
      <c r="G32" s="11">
        <f>F35+F36</f>
        <v>300.8</v>
      </c>
    </row>
    <row r="33" spans="1:7" ht="15">
      <c r="A33" s="19" t="s">
        <v>91</v>
      </c>
      <c r="B33" s="20" t="s">
        <v>6</v>
      </c>
      <c r="C33" s="20" t="s">
        <v>33</v>
      </c>
      <c r="D33" s="20" t="s">
        <v>57</v>
      </c>
      <c r="E33" s="20" t="s">
        <v>92</v>
      </c>
      <c r="F33" s="39">
        <v>35</v>
      </c>
      <c r="G33" s="10"/>
    </row>
    <row r="34" spans="1:7" ht="15">
      <c r="A34" s="19" t="s">
        <v>45</v>
      </c>
      <c r="B34" s="20" t="s">
        <v>6</v>
      </c>
      <c r="C34" s="20" t="s">
        <v>33</v>
      </c>
      <c r="D34" s="20" t="s">
        <v>57</v>
      </c>
      <c r="E34" s="20" t="s">
        <v>42</v>
      </c>
      <c r="F34" s="39">
        <v>12.7</v>
      </c>
      <c r="G34" s="10"/>
    </row>
    <row r="35" spans="1:7" ht="15">
      <c r="A35" s="19" t="s">
        <v>124</v>
      </c>
      <c r="B35" s="20" t="s">
        <v>6</v>
      </c>
      <c r="C35" s="20" t="s">
        <v>33</v>
      </c>
      <c r="D35" s="20" t="s">
        <v>57</v>
      </c>
      <c r="E35" s="20" t="s">
        <v>118</v>
      </c>
      <c r="F35" s="39">
        <v>0.8</v>
      </c>
      <c r="G35" s="10"/>
    </row>
    <row r="36" spans="1:7" ht="30">
      <c r="A36" s="19" t="s">
        <v>125</v>
      </c>
      <c r="B36" s="20" t="s">
        <v>6</v>
      </c>
      <c r="C36" s="20" t="s">
        <v>33</v>
      </c>
      <c r="D36" s="20" t="s">
        <v>57</v>
      </c>
      <c r="E36" s="20" t="s">
        <v>135</v>
      </c>
      <c r="F36" s="39">
        <v>300</v>
      </c>
      <c r="G36" s="10"/>
    </row>
    <row r="37" spans="1:7" ht="25.5" customHeight="1">
      <c r="A37" s="23" t="s">
        <v>15</v>
      </c>
      <c r="B37" s="24" t="s">
        <v>8</v>
      </c>
      <c r="C37" s="20"/>
      <c r="D37" s="20"/>
      <c r="E37" s="20"/>
      <c r="F37" s="37">
        <f>F38</f>
        <v>395.20000000000005</v>
      </c>
      <c r="G37" s="10"/>
    </row>
    <row r="38" spans="1:7" ht="15">
      <c r="A38" s="17" t="s">
        <v>16</v>
      </c>
      <c r="B38" s="18" t="s">
        <v>8</v>
      </c>
      <c r="C38" s="18" t="s">
        <v>9</v>
      </c>
      <c r="D38" s="22"/>
      <c r="E38" s="22"/>
      <c r="F38" s="38">
        <f>F39</f>
        <v>395.20000000000005</v>
      </c>
      <c r="G38" s="11">
        <f>G39</f>
        <v>300</v>
      </c>
    </row>
    <row r="39" spans="1:7" ht="27" customHeight="1">
      <c r="A39" s="19" t="s">
        <v>17</v>
      </c>
      <c r="B39" s="20" t="s">
        <v>8</v>
      </c>
      <c r="C39" s="20" t="s">
        <v>9</v>
      </c>
      <c r="D39" s="20" t="s">
        <v>58</v>
      </c>
      <c r="E39" s="20"/>
      <c r="F39" s="39">
        <f>F40+F41+F42</f>
        <v>395.20000000000005</v>
      </c>
      <c r="G39" s="10">
        <f>F40</f>
        <v>300</v>
      </c>
    </row>
    <row r="40" spans="1:7" ht="21" customHeight="1">
      <c r="A40" s="19" t="s">
        <v>52</v>
      </c>
      <c r="B40" s="20" t="s">
        <v>8</v>
      </c>
      <c r="C40" s="20" t="s">
        <v>9</v>
      </c>
      <c r="D40" s="20" t="s">
        <v>58</v>
      </c>
      <c r="E40" s="20" t="s">
        <v>37</v>
      </c>
      <c r="F40" s="39">
        <v>300</v>
      </c>
      <c r="G40" s="10"/>
    </row>
    <row r="41" spans="1:7" ht="30.75" customHeight="1">
      <c r="A41" s="19" t="s">
        <v>93</v>
      </c>
      <c r="B41" s="20" t="s">
        <v>8</v>
      </c>
      <c r="C41" s="20" t="s">
        <v>9</v>
      </c>
      <c r="D41" s="20" t="s">
        <v>58</v>
      </c>
      <c r="E41" s="20" t="s">
        <v>54</v>
      </c>
      <c r="F41" s="39">
        <v>90.6</v>
      </c>
      <c r="G41" s="10"/>
    </row>
    <row r="42" spans="1:7" ht="45.75" customHeight="1">
      <c r="A42" s="19" t="s">
        <v>122</v>
      </c>
      <c r="B42" s="20" t="s">
        <v>8</v>
      </c>
      <c r="C42" s="20" t="s">
        <v>9</v>
      </c>
      <c r="D42" s="20" t="s">
        <v>58</v>
      </c>
      <c r="E42" s="20" t="s">
        <v>133</v>
      </c>
      <c r="F42" s="39">
        <v>4.6</v>
      </c>
      <c r="G42" s="11">
        <f>G43+G53</f>
        <v>1201</v>
      </c>
    </row>
    <row r="43" spans="1:7" ht="45" customHeight="1">
      <c r="A43" s="23" t="s">
        <v>18</v>
      </c>
      <c r="B43" s="24" t="s">
        <v>9</v>
      </c>
      <c r="C43" s="20"/>
      <c r="D43" s="20"/>
      <c r="E43" s="20"/>
      <c r="F43" s="37">
        <f>F44+F47</f>
        <v>201</v>
      </c>
      <c r="G43">
        <f>F43</f>
        <v>201</v>
      </c>
    </row>
    <row r="44" spans="1:6" ht="45" customHeight="1">
      <c r="A44" s="17" t="s">
        <v>126</v>
      </c>
      <c r="B44" s="18" t="s">
        <v>9</v>
      </c>
      <c r="C44" s="18" t="s">
        <v>44</v>
      </c>
      <c r="D44" s="18"/>
      <c r="E44" s="18"/>
      <c r="F44" s="38">
        <v>1</v>
      </c>
    </row>
    <row r="45" spans="1:6" ht="21.75" customHeight="1">
      <c r="A45" s="19" t="s">
        <v>127</v>
      </c>
      <c r="B45" s="20" t="s">
        <v>9</v>
      </c>
      <c r="C45" s="20" t="s">
        <v>44</v>
      </c>
      <c r="D45" s="20" t="s">
        <v>136</v>
      </c>
      <c r="E45" s="20"/>
      <c r="F45" s="39">
        <v>1</v>
      </c>
    </row>
    <row r="46" spans="1:6" ht="21" customHeight="1">
      <c r="A46" s="25" t="s">
        <v>128</v>
      </c>
      <c r="B46" s="16" t="s">
        <v>9</v>
      </c>
      <c r="C46" s="16" t="s">
        <v>44</v>
      </c>
      <c r="D46" s="20" t="s">
        <v>136</v>
      </c>
      <c r="E46" s="20" t="s">
        <v>137</v>
      </c>
      <c r="F46" s="39">
        <v>1</v>
      </c>
    </row>
    <row r="47" spans="1:6" ht="30">
      <c r="A47" s="17" t="s">
        <v>108</v>
      </c>
      <c r="B47" s="18" t="s">
        <v>9</v>
      </c>
      <c r="C47" s="18" t="s">
        <v>13</v>
      </c>
      <c r="D47" s="18"/>
      <c r="E47" s="18"/>
      <c r="F47" s="38">
        <f>F48</f>
        <v>200</v>
      </c>
    </row>
    <row r="48" spans="1:7" ht="42" customHeight="1">
      <c r="A48" s="19" t="s">
        <v>43</v>
      </c>
      <c r="B48" s="20" t="s">
        <v>9</v>
      </c>
      <c r="C48" s="20" t="s">
        <v>13</v>
      </c>
      <c r="D48" s="20" t="s">
        <v>59</v>
      </c>
      <c r="E48" s="20"/>
      <c r="F48" s="39">
        <v>200</v>
      </c>
      <c r="G48" s="10"/>
    </row>
    <row r="49" spans="1:7" ht="21" customHeight="1">
      <c r="A49" s="25" t="s">
        <v>97</v>
      </c>
      <c r="B49" s="16" t="s">
        <v>9</v>
      </c>
      <c r="C49" s="16" t="s">
        <v>13</v>
      </c>
      <c r="D49" s="20" t="s">
        <v>59</v>
      </c>
      <c r="E49" s="20" t="s">
        <v>41</v>
      </c>
      <c r="F49" s="39">
        <v>200</v>
      </c>
      <c r="G49" s="10"/>
    </row>
    <row r="50" spans="1:7" ht="16.5" customHeight="1">
      <c r="A50" s="26" t="s">
        <v>20</v>
      </c>
      <c r="B50" s="15" t="s">
        <v>11</v>
      </c>
      <c r="C50" s="16"/>
      <c r="D50" s="16"/>
      <c r="E50" s="16"/>
      <c r="F50" s="37">
        <f>F51+F65</f>
        <v>3868.2</v>
      </c>
      <c r="G50" s="10"/>
    </row>
    <row r="51" spans="1:7" ht="24.75" customHeight="1">
      <c r="A51" s="17" t="s">
        <v>109</v>
      </c>
      <c r="B51" s="18" t="s">
        <v>11</v>
      </c>
      <c r="C51" s="18" t="s">
        <v>44</v>
      </c>
      <c r="D51" s="22"/>
      <c r="E51" s="22"/>
      <c r="F51" s="38">
        <f>F52+F54+F56+F60</f>
        <v>3588.2</v>
      </c>
      <c r="G51" s="10"/>
    </row>
    <row r="52" spans="1:7" ht="36.75" customHeight="1">
      <c r="A52" s="19" t="s">
        <v>74</v>
      </c>
      <c r="B52" s="20" t="s">
        <v>11</v>
      </c>
      <c r="C52" s="20" t="s">
        <v>44</v>
      </c>
      <c r="D52" s="20" t="s">
        <v>78</v>
      </c>
      <c r="E52" s="20"/>
      <c r="F52" s="39">
        <f>F53+F64</f>
        <v>1711.4</v>
      </c>
      <c r="G52" s="10"/>
    </row>
    <row r="53" spans="1:7" ht="31.5" customHeight="1">
      <c r="A53" s="19" t="s">
        <v>40</v>
      </c>
      <c r="B53" s="20" t="s">
        <v>11</v>
      </c>
      <c r="C53" s="20" t="s">
        <v>44</v>
      </c>
      <c r="D53" s="20" t="s">
        <v>78</v>
      </c>
      <c r="E53" s="20" t="s">
        <v>41</v>
      </c>
      <c r="F53" s="39">
        <v>1711.4</v>
      </c>
      <c r="G53">
        <f>F55</f>
        <v>1000</v>
      </c>
    </row>
    <row r="54" spans="1:6" ht="30" customHeight="1">
      <c r="A54" s="19" t="s">
        <v>94</v>
      </c>
      <c r="B54" s="20" t="s">
        <v>11</v>
      </c>
      <c r="C54" s="20" t="s">
        <v>44</v>
      </c>
      <c r="D54" s="20" t="s">
        <v>77</v>
      </c>
      <c r="E54" s="20"/>
      <c r="F54" s="39">
        <f>F55</f>
        <v>1000</v>
      </c>
    </row>
    <row r="55" spans="1:6" ht="19.5" customHeight="1">
      <c r="A55" s="19" t="s">
        <v>97</v>
      </c>
      <c r="B55" s="20" t="s">
        <v>11</v>
      </c>
      <c r="C55" s="20" t="s">
        <v>44</v>
      </c>
      <c r="D55" s="20" t="s">
        <v>77</v>
      </c>
      <c r="E55" s="20" t="s">
        <v>41</v>
      </c>
      <c r="F55" s="47">
        <v>1000</v>
      </c>
    </row>
    <row r="56" spans="1:7" ht="30" customHeight="1">
      <c r="A56" s="29" t="s">
        <v>129</v>
      </c>
      <c r="B56" s="20" t="s">
        <v>11</v>
      </c>
      <c r="C56" s="20" t="s">
        <v>44</v>
      </c>
      <c r="D56" s="16" t="s">
        <v>116</v>
      </c>
      <c r="E56" s="16"/>
      <c r="F56" s="39">
        <f>F57</f>
        <v>876.8</v>
      </c>
      <c r="G56" s="11">
        <f>G57+G66+G69</f>
        <v>95119.9</v>
      </c>
    </row>
    <row r="57" spans="1:7" ht="15">
      <c r="A57" s="25" t="s">
        <v>97</v>
      </c>
      <c r="B57" s="20" t="s">
        <v>11</v>
      </c>
      <c r="C57" s="20" t="s">
        <v>44</v>
      </c>
      <c r="D57" s="16" t="s">
        <v>116</v>
      </c>
      <c r="E57" s="16" t="s">
        <v>41</v>
      </c>
      <c r="F57" s="39">
        <v>876.8</v>
      </c>
      <c r="G57">
        <f>F59+F61</f>
        <v>0</v>
      </c>
    </row>
    <row r="58" spans="1:6" ht="30" hidden="1">
      <c r="A58" s="19" t="s">
        <v>130</v>
      </c>
      <c r="B58" s="20" t="s">
        <v>11</v>
      </c>
      <c r="C58" s="20" t="s">
        <v>44</v>
      </c>
      <c r="D58" s="20" t="s">
        <v>138</v>
      </c>
      <c r="E58" s="20"/>
      <c r="F58" s="39">
        <f>F59</f>
        <v>0</v>
      </c>
    </row>
    <row r="59" spans="1:6" ht="15" hidden="1">
      <c r="A59" s="19" t="s">
        <v>97</v>
      </c>
      <c r="B59" s="20" t="s">
        <v>11</v>
      </c>
      <c r="C59" s="20" t="s">
        <v>44</v>
      </c>
      <c r="D59" s="20" t="s">
        <v>138</v>
      </c>
      <c r="E59" s="20" t="s">
        <v>41</v>
      </c>
      <c r="F59" s="47">
        <v>0</v>
      </c>
    </row>
    <row r="60" spans="1:6" ht="45" hidden="1">
      <c r="A60" s="19" t="s">
        <v>131</v>
      </c>
      <c r="B60" s="20" t="s">
        <v>11</v>
      </c>
      <c r="C60" s="20" t="s">
        <v>44</v>
      </c>
      <c r="D60" s="20" t="s">
        <v>139</v>
      </c>
      <c r="E60" s="20"/>
      <c r="F60" s="39"/>
    </row>
    <row r="61" spans="1:7" ht="15" hidden="1">
      <c r="A61" s="19" t="s">
        <v>97</v>
      </c>
      <c r="B61" s="20" t="s">
        <v>11</v>
      </c>
      <c r="C61" s="20" t="s">
        <v>44</v>
      </c>
      <c r="D61" s="20" t="s">
        <v>139</v>
      </c>
      <c r="E61" s="20" t="s">
        <v>41</v>
      </c>
      <c r="F61" s="47"/>
      <c r="G61" s="10"/>
    </row>
    <row r="62" spans="1:7" ht="60" hidden="1">
      <c r="A62" s="19" t="s">
        <v>84</v>
      </c>
      <c r="B62" s="20" t="s">
        <v>11</v>
      </c>
      <c r="C62" s="20" t="s">
        <v>44</v>
      </c>
      <c r="D62" s="20" t="s">
        <v>85</v>
      </c>
      <c r="E62" s="20" t="s">
        <v>41</v>
      </c>
      <c r="F62" s="39">
        <v>0</v>
      </c>
      <c r="G62" s="10"/>
    </row>
    <row r="63" spans="1:7" ht="60" hidden="1">
      <c r="A63" s="19" t="s">
        <v>86</v>
      </c>
      <c r="B63" s="20" t="s">
        <v>11</v>
      </c>
      <c r="C63" s="20" t="s">
        <v>44</v>
      </c>
      <c r="D63" s="20" t="s">
        <v>87</v>
      </c>
      <c r="E63" s="20" t="s">
        <v>41</v>
      </c>
      <c r="F63" s="39">
        <v>0</v>
      </c>
      <c r="G63" s="10"/>
    </row>
    <row r="64" spans="1:7" ht="15" hidden="1">
      <c r="A64" s="25" t="s">
        <v>91</v>
      </c>
      <c r="B64" s="20" t="s">
        <v>11</v>
      </c>
      <c r="C64" s="20" t="s">
        <v>44</v>
      </c>
      <c r="D64" s="20" t="s">
        <v>77</v>
      </c>
      <c r="E64" s="20" t="s">
        <v>92</v>
      </c>
      <c r="F64" s="39"/>
      <c r="G64" s="10"/>
    </row>
    <row r="65" spans="1:7" ht="15">
      <c r="A65" s="17" t="s">
        <v>95</v>
      </c>
      <c r="B65" s="18" t="s">
        <v>11</v>
      </c>
      <c r="C65" s="18" t="s">
        <v>75</v>
      </c>
      <c r="D65" s="18"/>
      <c r="E65" s="18"/>
      <c r="F65" s="38">
        <f>F66</f>
        <v>280</v>
      </c>
      <c r="G65" s="10"/>
    </row>
    <row r="66" spans="1:7" ht="15">
      <c r="A66" s="25" t="s">
        <v>96</v>
      </c>
      <c r="B66" s="16" t="s">
        <v>11</v>
      </c>
      <c r="C66" s="16" t="s">
        <v>75</v>
      </c>
      <c r="D66" s="16" t="s">
        <v>76</v>
      </c>
      <c r="E66" s="15"/>
      <c r="F66" s="39">
        <f>F67</f>
        <v>280</v>
      </c>
      <c r="G66" s="11">
        <f>G67</f>
        <v>94195.9</v>
      </c>
    </row>
    <row r="67" spans="1:7" ht="15">
      <c r="A67" s="25" t="s">
        <v>97</v>
      </c>
      <c r="B67" s="16" t="s">
        <v>11</v>
      </c>
      <c r="C67" s="16" t="s">
        <v>75</v>
      </c>
      <c r="D67" s="16" t="s">
        <v>76</v>
      </c>
      <c r="E67" s="16" t="s">
        <v>41</v>
      </c>
      <c r="F67" s="39">
        <v>280</v>
      </c>
      <c r="G67">
        <f>F68</f>
        <v>94195.9</v>
      </c>
    </row>
    <row r="68" spans="1:6" ht="14.25">
      <c r="A68" s="26" t="s">
        <v>22</v>
      </c>
      <c r="B68" s="15" t="s">
        <v>23</v>
      </c>
      <c r="C68" s="16"/>
      <c r="D68" s="16"/>
      <c r="E68" s="16"/>
      <c r="F68" s="37">
        <f>F69+F78+F81</f>
        <v>94195.9</v>
      </c>
    </row>
    <row r="69" spans="1:7" ht="15">
      <c r="A69" s="27" t="s">
        <v>24</v>
      </c>
      <c r="B69" s="28" t="s">
        <v>23</v>
      </c>
      <c r="C69" s="28" t="s">
        <v>6</v>
      </c>
      <c r="D69" s="28"/>
      <c r="E69" s="15"/>
      <c r="F69" s="38">
        <f>F70+F72+F74+F76</f>
        <v>90137.59999999999</v>
      </c>
      <c r="G69" s="4">
        <f>SUM(G70:G73)</f>
        <v>924</v>
      </c>
    </row>
    <row r="70" spans="1:7" ht="18.75" customHeight="1">
      <c r="A70" s="29" t="s">
        <v>72</v>
      </c>
      <c r="B70" s="30" t="s">
        <v>23</v>
      </c>
      <c r="C70" s="16" t="s">
        <v>6</v>
      </c>
      <c r="D70" s="16" t="s">
        <v>73</v>
      </c>
      <c r="E70" s="16"/>
      <c r="F70" s="39">
        <f>F71</f>
        <v>864</v>
      </c>
      <c r="G70">
        <f>F71</f>
        <v>864</v>
      </c>
    </row>
    <row r="71" spans="1:6" ht="30">
      <c r="A71" s="25" t="s">
        <v>40</v>
      </c>
      <c r="B71" s="30" t="s">
        <v>23</v>
      </c>
      <c r="C71" s="16" t="s">
        <v>6</v>
      </c>
      <c r="D71" s="16" t="s">
        <v>73</v>
      </c>
      <c r="E71" s="16" t="s">
        <v>41</v>
      </c>
      <c r="F71" s="39">
        <v>864</v>
      </c>
    </row>
    <row r="72" spans="1:7" ht="30">
      <c r="A72" s="29" t="s">
        <v>82</v>
      </c>
      <c r="B72" s="16" t="s">
        <v>23</v>
      </c>
      <c r="C72" s="16" t="s">
        <v>6</v>
      </c>
      <c r="D72" s="16" t="s">
        <v>61</v>
      </c>
      <c r="E72" s="16"/>
      <c r="F72" s="39">
        <f>F73</f>
        <v>60</v>
      </c>
      <c r="G72">
        <f>F73</f>
        <v>60</v>
      </c>
    </row>
    <row r="73" spans="1:6" ht="15">
      <c r="A73" s="25" t="s">
        <v>97</v>
      </c>
      <c r="B73" s="16" t="s">
        <v>23</v>
      </c>
      <c r="C73" s="16" t="s">
        <v>6</v>
      </c>
      <c r="D73" s="16" t="s">
        <v>61</v>
      </c>
      <c r="E73" s="16" t="s">
        <v>41</v>
      </c>
      <c r="F73" s="39">
        <v>60</v>
      </c>
    </row>
    <row r="74" spans="1:23" ht="29.25" customHeight="1">
      <c r="A74" s="49" t="s">
        <v>141</v>
      </c>
      <c r="B74" s="20" t="s">
        <v>23</v>
      </c>
      <c r="C74" s="20" t="s">
        <v>6</v>
      </c>
      <c r="D74" s="20" t="s">
        <v>144</v>
      </c>
      <c r="E74" s="20"/>
      <c r="F74" s="47">
        <f>F75</f>
        <v>88321.4</v>
      </c>
      <c r="K74" s="32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 spans="1:23" ht="18" customHeight="1">
      <c r="A75" s="19" t="s">
        <v>142</v>
      </c>
      <c r="B75" s="20" t="s">
        <v>23</v>
      </c>
      <c r="C75" s="20" t="s">
        <v>6</v>
      </c>
      <c r="D75" s="20" t="s">
        <v>144</v>
      </c>
      <c r="E75" s="20" t="s">
        <v>145</v>
      </c>
      <c r="F75" s="47">
        <v>88321.4</v>
      </c>
      <c r="K75" s="32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</row>
    <row r="76" spans="1:23" ht="30">
      <c r="A76" s="49" t="s">
        <v>143</v>
      </c>
      <c r="B76" s="20" t="s">
        <v>23</v>
      </c>
      <c r="C76" s="20" t="s">
        <v>6</v>
      </c>
      <c r="D76" s="20" t="s">
        <v>146</v>
      </c>
      <c r="E76" s="20"/>
      <c r="F76" s="47">
        <f>F77</f>
        <v>892.2</v>
      </c>
      <c r="K76" s="32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 spans="1:23" ht="17.25" customHeight="1">
      <c r="A77" s="19" t="s">
        <v>142</v>
      </c>
      <c r="B77" s="20" t="s">
        <v>23</v>
      </c>
      <c r="C77" s="20" t="s">
        <v>6</v>
      </c>
      <c r="D77" s="20" t="s">
        <v>146</v>
      </c>
      <c r="E77" s="20" t="s">
        <v>145</v>
      </c>
      <c r="F77" s="47">
        <v>892.2</v>
      </c>
      <c r="G77">
        <f>F78+F79+F80+F81+F82</f>
        <v>5889.3</v>
      </c>
      <c r="K77" s="32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 spans="1:23" ht="15">
      <c r="A78" s="50" t="s">
        <v>25</v>
      </c>
      <c r="B78" s="18" t="s">
        <v>23</v>
      </c>
      <c r="C78" s="18" t="s">
        <v>8</v>
      </c>
      <c r="D78" s="18"/>
      <c r="E78" s="18"/>
      <c r="F78" s="51">
        <v>288</v>
      </c>
      <c r="K78" s="32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 spans="1:23" ht="18" customHeight="1">
      <c r="A79" s="49" t="s">
        <v>47</v>
      </c>
      <c r="B79" s="20" t="s">
        <v>23</v>
      </c>
      <c r="C79" s="20" t="s">
        <v>8</v>
      </c>
      <c r="D79" s="20" t="s">
        <v>62</v>
      </c>
      <c r="E79" s="20"/>
      <c r="F79" s="47">
        <v>288</v>
      </c>
      <c r="K79" s="32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spans="1:23" ht="30.75" customHeight="1">
      <c r="A80" s="19" t="s">
        <v>107</v>
      </c>
      <c r="B80" s="20" t="s">
        <v>23</v>
      </c>
      <c r="C80" s="20" t="s">
        <v>8</v>
      </c>
      <c r="D80" s="20" t="s">
        <v>62</v>
      </c>
      <c r="E80" s="20" t="s">
        <v>41</v>
      </c>
      <c r="F80" s="47">
        <v>288</v>
      </c>
      <c r="K80" s="32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spans="1:23" ht="15">
      <c r="A81" s="50" t="s">
        <v>26</v>
      </c>
      <c r="B81" s="18" t="s">
        <v>23</v>
      </c>
      <c r="C81" s="18" t="s">
        <v>9</v>
      </c>
      <c r="D81" s="22"/>
      <c r="E81" s="22"/>
      <c r="F81" s="51">
        <f>F82+F85+F87+F90</f>
        <v>3770.3</v>
      </c>
      <c r="K81" s="32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1:23" ht="15">
      <c r="A82" s="29" t="s">
        <v>132</v>
      </c>
      <c r="B82" s="16" t="s">
        <v>23</v>
      </c>
      <c r="C82" s="16" t="s">
        <v>9</v>
      </c>
      <c r="D82" s="16" t="s">
        <v>140</v>
      </c>
      <c r="E82" s="15"/>
      <c r="F82" s="39">
        <f>F83+F84</f>
        <v>1255</v>
      </c>
      <c r="K82" s="32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1:23" ht="19.5" customHeight="1">
      <c r="A83" s="25" t="s">
        <v>97</v>
      </c>
      <c r="B83" s="16" t="s">
        <v>23</v>
      </c>
      <c r="C83" s="16" t="s">
        <v>9</v>
      </c>
      <c r="D83" s="16" t="s">
        <v>140</v>
      </c>
      <c r="E83" s="16" t="s">
        <v>41</v>
      </c>
      <c r="F83" s="39">
        <v>300</v>
      </c>
      <c r="G83">
        <f>F84+F85</f>
        <v>1025</v>
      </c>
      <c r="K83" s="32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1:23" ht="15">
      <c r="A84" s="25" t="s">
        <v>91</v>
      </c>
      <c r="B84" s="16" t="s">
        <v>23</v>
      </c>
      <c r="C84" s="16" t="s">
        <v>9</v>
      </c>
      <c r="D84" s="16" t="s">
        <v>140</v>
      </c>
      <c r="E84" s="16" t="s">
        <v>92</v>
      </c>
      <c r="F84" s="47">
        <v>955</v>
      </c>
      <c r="K84" s="32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1:23" ht="18.75" customHeight="1">
      <c r="A85" s="29" t="s">
        <v>98</v>
      </c>
      <c r="B85" s="16" t="s">
        <v>23</v>
      </c>
      <c r="C85" s="16" t="s">
        <v>9</v>
      </c>
      <c r="D85" s="16" t="s">
        <v>63</v>
      </c>
      <c r="E85" s="15"/>
      <c r="F85" s="39">
        <v>70</v>
      </c>
      <c r="K85" s="32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1:23" ht="15">
      <c r="A86" s="25" t="s">
        <v>97</v>
      </c>
      <c r="B86" s="16" t="s">
        <v>23</v>
      </c>
      <c r="C86" s="16" t="s">
        <v>9</v>
      </c>
      <c r="D86" s="16" t="s">
        <v>63</v>
      </c>
      <c r="E86" s="16" t="s">
        <v>41</v>
      </c>
      <c r="F86" s="39">
        <v>70</v>
      </c>
      <c r="G86">
        <f>F87+F88</f>
        <v>1719.6</v>
      </c>
      <c r="K86" s="32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 spans="1:23" ht="30">
      <c r="A87" s="29" t="s">
        <v>27</v>
      </c>
      <c r="B87" s="16" t="s">
        <v>23</v>
      </c>
      <c r="C87" s="16" t="s">
        <v>9</v>
      </c>
      <c r="D87" s="16" t="s">
        <v>64</v>
      </c>
      <c r="E87" s="16"/>
      <c r="F87" s="39">
        <f>F88+F89</f>
        <v>862.8</v>
      </c>
      <c r="K87" s="32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1:23" ht="15">
      <c r="A88" s="25" t="s">
        <v>97</v>
      </c>
      <c r="B88" s="16" t="s">
        <v>23</v>
      </c>
      <c r="C88" s="16" t="s">
        <v>9</v>
      </c>
      <c r="D88" s="16" t="s">
        <v>64</v>
      </c>
      <c r="E88" s="16" t="s">
        <v>41</v>
      </c>
      <c r="F88" s="47">
        <v>856.8</v>
      </c>
      <c r="K88" s="32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1:23" ht="20.25" customHeight="1">
      <c r="A89" s="25" t="s">
        <v>119</v>
      </c>
      <c r="B89" s="16" t="s">
        <v>23</v>
      </c>
      <c r="C89" s="16" t="s">
        <v>9</v>
      </c>
      <c r="D89" s="16" t="s">
        <v>64</v>
      </c>
      <c r="E89" s="16" t="s">
        <v>118</v>
      </c>
      <c r="F89" s="39">
        <v>6</v>
      </c>
      <c r="K89" s="32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1:23" ht="30">
      <c r="A90" s="29" t="s">
        <v>99</v>
      </c>
      <c r="B90" s="16" t="s">
        <v>23</v>
      </c>
      <c r="C90" s="16" t="s">
        <v>9</v>
      </c>
      <c r="D90" s="16" t="s">
        <v>116</v>
      </c>
      <c r="E90" s="16"/>
      <c r="F90" s="39">
        <f>F91</f>
        <v>1582.5</v>
      </c>
      <c r="G90">
        <f>F90</f>
        <v>1582.5</v>
      </c>
      <c r="K90" s="32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spans="1:23" ht="21" customHeight="1">
      <c r="A91" s="25" t="s">
        <v>97</v>
      </c>
      <c r="B91" s="16" t="s">
        <v>23</v>
      </c>
      <c r="C91" s="16" t="s">
        <v>9</v>
      </c>
      <c r="D91" s="16" t="s">
        <v>116</v>
      </c>
      <c r="E91" s="16" t="s">
        <v>41</v>
      </c>
      <c r="F91" s="39">
        <v>1582.5</v>
      </c>
      <c r="G91" s="11">
        <f>F93</f>
        <v>5159.099999999999</v>
      </c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 spans="1:7" ht="15">
      <c r="A92" s="26" t="s">
        <v>114</v>
      </c>
      <c r="B92" s="15" t="s">
        <v>21</v>
      </c>
      <c r="C92" s="15"/>
      <c r="D92" s="15"/>
      <c r="E92" s="15"/>
      <c r="F92" s="37">
        <f>F93</f>
        <v>5159.099999999999</v>
      </c>
      <c r="G92" s="10"/>
    </row>
    <row r="93" spans="1:7" ht="28.5" customHeight="1">
      <c r="A93" s="27" t="s">
        <v>28</v>
      </c>
      <c r="B93" s="28" t="s">
        <v>21</v>
      </c>
      <c r="C93" s="28" t="s">
        <v>6</v>
      </c>
      <c r="D93" s="15"/>
      <c r="E93" s="15"/>
      <c r="F93" s="38">
        <f>F94+F100+F106+F109+F113</f>
        <v>5159.099999999999</v>
      </c>
      <c r="G93" s="10"/>
    </row>
    <row r="94" spans="1:7" ht="30">
      <c r="A94" s="29" t="s">
        <v>29</v>
      </c>
      <c r="B94" s="16" t="s">
        <v>21</v>
      </c>
      <c r="C94" s="16" t="s">
        <v>6</v>
      </c>
      <c r="D94" s="16" t="s">
        <v>65</v>
      </c>
      <c r="E94" s="16"/>
      <c r="F94" s="40">
        <f>F95+F96+F97+F98+F99</f>
        <v>3576.1</v>
      </c>
      <c r="G94" s="10"/>
    </row>
    <row r="95" spans="1:7" ht="28.5" customHeight="1">
      <c r="A95" s="29" t="s">
        <v>101</v>
      </c>
      <c r="B95" s="16" t="s">
        <v>21</v>
      </c>
      <c r="C95" s="16" t="s">
        <v>6</v>
      </c>
      <c r="D95" s="16" t="s">
        <v>65</v>
      </c>
      <c r="E95" s="16" t="s">
        <v>46</v>
      </c>
      <c r="F95" s="39">
        <v>1889.6</v>
      </c>
      <c r="G95" s="11">
        <f>F98</f>
        <v>702</v>
      </c>
    </row>
    <row r="96" spans="1:6" ht="45">
      <c r="A96" s="29" t="s">
        <v>100</v>
      </c>
      <c r="B96" s="16" t="s">
        <v>21</v>
      </c>
      <c r="C96" s="16" t="s">
        <v>6</v>
      </c>
      <c r="D96" s="16" t="s">
        <v>65</v>
      </c>
      <c r="E96" s="16" t="s">
        <v>66</v>
      </c>
      <c r="F96" s="39">
        <v>665.5</v>
      </c>
    </row>
    <row r="97" spans="1:6" ht="30">
      <c r="A97" s="29" t="s">
        <v>71</v>
      </c>
      <c r="B97" s="16" t="s">
        <v>21</v>
      </c>
      <c r="C97" s="16" t="s">
        <v>6</v>
      </c>
      <c r="D97" s="16" t="s">
        <v>65</v>
      </c>
      <c r="E97" s="16" t="s">
        <v>39</v>
      </c>
      <c r="F97" s="39">
        <v>83</v>
      </c>
    </row>
    <row r="98" spans="1:6" ht="15">
      <c r="A98" s="25" t="s">
        <v>97</v>
      </c>
      <c r="B98" s="16" t="s">
        <v>21</v>
      </c>
      <c r="C98" s="16" t="s">
        <v>6</v>
      </c>
      <c r="D98" s="16" t="s">
        <v>65</v>
      </c>
      <c r="E98" s="16" t="s">
        <v>41</v>
      </c>
      <c r="F98" s="39">
        <v>702</v>
      </c>
    </row>
    <row r="99" spans="1:7" ht="24.75" customHeight="1">
      <c r="A99" s="25" t="s">
        <v>91</v>
      </c>
      <c r="B99" s="16" t="s">
        <v>21</v>
      </c>
      <c r="C99" s="16" t="s">
        <v>6</v>
      </c>
      <c r="D99" s="16" t="s">
        <v>65</v>
      </c>
      <c r="E99" s="16" t="s">
        <v>92</v>
      </c>
      <c r="F99" s="39">
        <v>236</v>
      </c>
      <c r="G99" t="e">
        <f>G95+G91+#REF!+G56+G42+G38+G10+G32</f>
        <v>#REF!</v>
      </c>
    </row>
    <row r="100" spans="1:6" ht="15">
      <c r="A100" s="29" t="s">
        <v>30</v>
      </c>
      <c r="B100" s="16" t="s">
        <v>21</v>
      </c>
      <c r="C100" s="16" t="s">
        <v>6</v>
      </c>
      <c r="D100" s="16" t="s">
        <v>67</v>
      </c>
      <c r="E100" s="16"/>
      <c r="F100" s="39">
        <f>F101+F102+F103+F104+F105</f>
        <v>1170.3000000000002</v>
      </c>
    </row>
    <row r="101" spans="1:6" ht="15">
      <c r="A101" s="29" t="s">
        <v>68</v>
      </c>
      <c r="B101" s="16" t="s">
        <v>21</v>
      </c>
      <c r="C101" s="16" t="s">
        <v>6</v>
      </c>
      <c r="D101" s="16" t="s">
        <v>67</v>
      </c>
      <c r="E101" s="16" t="s">
        <v>46</v>
      </c>
      <c r="F101" s="39">
        <v>656.1</v>
      </c>
    </row>
    <row r="102" spans="1:6" ht="45">
      <c r="A102" s="29" t="s">
        <v>100</v>
      </c>
      <c r="B102" s="16" t="s">
        <v>21</v>
      </c>
      <c r="C102" s="16" t="s">
        <v>6</v>
      </c>
      <c r="D102" s="16" t="s">
        <v>67</v>
      </c>
      <c r="E102" s="16" t="s">
        <v>66</v>
      </c>
      <c r="F102" s="39">
        <v>221.8</v>
      </c>
    </row>
    <row r="103" spans="1:6" ht="30">
      <c r="A103" s="29" t="s">
        <v>71</v>
      </c>
      <c r="B103" s="16" t="s">
        <v>21</v>
      </c>
      <c r="C103" s="16" t="s">
        <v>6</v>
      </c>
      <c r="D103" s="16" t="s">
        <v>67</v>
      </c>
      <c r="E103" s="16" t="s">
        <v>39</v>
      </c>
      <c r="F103" s="39">
        <v>41</v>
      </c>
    </row>
    <row r="104" spans="1:6" ht="15">
      <c r="A104" s="25" t="s">
        <v>97</v>
      </c>
      <c r="B104" s="16" t="s">
        <v>21</v>
      </c>
      <c r="C104" s="16" t="s">
        <v>6</v>
      </c>
      <c r="D104" s="16" t="s">
        <v>67</v>
      </c>
      <c r="E104" s="16" t="s">
        <v>41</v>
      </c>
      <c r="F104" s="39">
        <v>124.4</v>
      </c>
    </row>
    <row r="105" spans="1:6" ht="15">
      <c r="A105" s="25" t="s">
        <v>91</v>
      </c>
      <c r="B105" s="16" t="s">
        <v>21</v>
      </c>
      <c r="C105" s="16" t="s">
        <v>6</v>
      </c>
      <c r="D105" s="16" t="s">
        <v>67</v>
      </c>
      <c r="E105" s="16" t="s">
        <v>92</v>
      </c>
      <c r="F105" s="39">
        <v>127</v>
      </c>
    </row>
    <row r="106" spans="1:6" ht="75">
      <c r="A106" s="29" t="s">
        <v>102</v>
      </c>
      <c r="B106" s="16" t="s">
        <v>21</v>
      </c>
      <c r="C106" s="16" t="s">
        <v>6</v>
      </c>
      <c r="D106" s="16" t="s">
        <v>79</v>
      </c>
      <c r="E106" s="16"/>
      <c r="F106" s="39">
        <f>F107+F108</f>
        <v>314.2</v>
      </c>
    </row>
    <row r="107" spans="1:6" ht="15">
      <c r="A107" s="29" t="s">
        <v>101</v>
      </c>
      <c r="B107" s="16" t="s">
        <v>21</v>
      </c>
      <c r="C107" s="16" t="s">
        <v>6</v>
      </c>
      <c r="D107" s="16" t="s">
        <v>79</v>
      </c>
      <c r="E107" s="16" t="s">
        <v>46</v>
      </c>
      <c r="F107" s="39">
        <v>314.2</v>
      </c>
    </row>
    <row r="108" spans="1:6" ht="45">
      <c r="A108" s="29" t="s">
        <v>100</v>
      </c>
      <c r="B108" s="16" t="s">
        <v>21</v>
      </c>
      <c r="C108" s="16" t="s">
        <v>6</v>
      </c>
      <c r="D108" s="16" t="s">
        <v>79</v>
      </c>
      <c r="E108" s="16" t="s">
        <v>66</v>
      </c>
      <c r="F108" s="39"/>
    </row>
    <row r="109" spans="1:6" ht="15">
      <c r="A109" s="29" t="s">
        <v>81</v>
      </c>
      <c r="B109" s="16" t="s">
        <v>21</v>
      </c>
      <c r="C109" s="16" t="s">
        <v>6</v>
      </c>
      <c r="D109" s="16" t="s">
        <v>80</v>
      </c>
      <c r="E109" s="16"/>
      <c r="F109" s="39">
        <f>F110+F111</f>
        <v>78.5</v>
      </c>
    </row>
    <row r="110" spans="1:6" ht="15">
      <c r="A110" s="29" t="s">
        <v>101</v>
      </c>
      <c r="B110" s="16" t="s">
        <v>21</v>
      </c>
      <c r="C110" s="16" t="s">
        <v>6</v>
      </c>
      <c r="D110" s="16" t="s">
        <v>80</v>
      </c>
      <c r="E110" s="16" t="s">
        <v>46</v>
      </c>
      <c r="F110" s="39">
        <v>78.5</v>
      </c>
    </row>
    <row r="111" spans="1:6" ht="45" hidden="1">
      <c r="A111" s="29" t="s">
        <v>100</v>
      </c>
      <c r="B111" s="16" t="s">
        <v>21</v>
      </c>
      <c r="C111" s="16" t="s">
        <v>6</v>
      </c>
      <c r="D111" s="16" t="s">
        <v>80</v>
      </c>
      <c r="E111" s="16" t="s">
        <v>66</v>
      </c>
      <c r="F111" s="39"/>
    </row>
    <row r="112" spans="1:6" ht="60">
      <c r="A112" s="29" t="s">
        <v>112</v>
      </c>
      <c r="B112" s="16" t="s">
        <v>21</v>
      </c>
      <c r="C112" s="16" t="s">
        <v>6</v>
      </c>
      <c r="D112" s="16" t="s">
        <v>111</v>
      </c>
      <c r="E112" s="16"/>
      <c r="F112" s="39">
        <f>F113</f>
        <v>20</v>
      </c>
    </row>
    <row r="113" spans="1:6" ht="15">
      <c r="A113" s="25" t="s">
        <v>97</v>
      </c>
      <c r="B113" s="16" t="s">
        <v>21</v>
      </c>
      <c r="C113" s="16" t="s">
        <v>6</v>
      </c>
      <c r="D113" s="16" t="s">
        <v>111</v>
      </c>
      <c r="E113" s="16" t="s">
        <v>41</v>
      </c>
      <c r="F113" s="39">
        <v>20</v>
      </c>
    </row>
    <row r="114" spans="1:6" ht="15">
      <c r="A114" s="26" t="s">
        <v>31</v>
      </c>
      <c r="B114" s="15" t="s">
        <v>19</v>
      </c>
      <c r="C114" s="16"/>
      <c r="D114" s="16"/>
      <c r="E114" s="16"/>
      <c r="F114" s="37">
        <f>F115</f>
        <v>537.4</v>
      </c>
    </row>
    <row r="115" spans="1:6" ht="15">
      <c r="A115" s="27" t="s">
        <v>48</v>
      </c>
      <c r="B115" s="28" t="s">
        <v>19</v>
      </c>
      <c r="C115" s="28" t="s">
        <v>6</v>
      </c>
      <c r="D115" s="28"/>
      <c r="E115" s="28"/>
      <c r="F115" s="38">
        <f>F116</f>
        <v>537.4</v>
      </c>
    </row>
    <row r="116" spans="1:6" ht="15">
      <c r="A116" s="29" t="s">
        <v>104</v>
      </c>
      <c r="B116" s="16" t="s">
        <v>19</v>
      </c>
      <c r="C116" s="16" t="s">
        <v>6</v>
      </c>
      <c r="D116" s="16" t="s">
        <v>70</v>
      </c>
      <c r="E116" s="16"/>
      <c r="F116" s="39">
        <f>F117</f>
        <v>537.4</v>
      </c>
    </row>
    <row r="117" spans="1:6" ht="15">
      <c r="A117" s="25" t="s">
        <v>103</v>
      </c>
      <c r="B117" s="16" t="s">
        <v>19</v>
      </c>
      <c r="C117" s="16" t="s">
        <v>6</v>
      </c>
      <c r="D117" s="16" t="s">
        <v>70</v>
      </c>
      <c r="E117" s="16" t="s">
        <v>117</v>
      </c>
      <c r="F117" s="39">
        <v>537.4</v>
      </c>
    </row>
    <row r="118" spans="1:6" ht="15">
      <c r="A118" s="26" t="s">
        <v>34</v>
      </c>
      <c r="B118" s="15" t="s">
        <v>32</v>
      </c>
      <c r="C118" s="16"/>
      <c r="D118" s="16"/>
      <c r="E118" s="16"/>
      <c r="F118" s="37">
        <f>F119</f>
        <v>35</v>
      </c>
    </row>
    <row r="119" spans="1:6" ht="15">
      <c r="A119" s="27" t="s">
        <v>110</v>
      </c>
      <c r="B119" s="28" t="s">
        <v>32</v>
      </c>
      <c r="C119" s="28" t="s">
        <v>8</v>
      </c>
      <c r="D119" s="28"/>
      <c r="E119" s="28"/>
      <c r="F119" s="38">
        <f>F120</f>
        <v>35</v>
      </c>
    </row>
    <row r="120" spans="1:6" ht="30">
      <c r="A120" s="29" t="s">
        <v>35</v>
      </c>
      <c r="B120" s="16" t="s">
        <v>32</v>
      </c>
      <c r="C120" s="16" t="s">
        <v>8</v>
      </c>
      <c r="D120" s="16" t="s">
        <v>69</v>
      </c>
      <c r="E120" s="28"/>
      <c r="F120" s="39">
        <f>F121</f>
        <v>35</v>
      </c>
    </row>
    <row r="121" spans="1:6" ht="15">
      <c r="A121" s="25" t="s">
        <v>97</v>
      </c>
      <c r="B121" s="16" t="s">
        <v>32</v>
      </c>
      <c r="C121" s="16" t="s">
        <v>8</v>
      </c>
      <c r="D121" s="16" t="s">
        <v>69</v>
      </c>
      <c r="E121" s="16" t="s">
        <v>41</v>
      </c>
      <c r="F121" s="39">
        <v>35</v>
      </c>
    </row>
    <row r="122" spans="1:6" ht="15">
      <c r="A122" s="26" t="s">
        <v>4</v>
      </c>
      <c r="B122" s="16"/>
      <c r="C122" s="16"/>
      <c r="D122" s="16"/>
      <c r="E122" s="16"/>
      <c r="F122" s="48">
        <f>F10+F37+F43+F50+F68+F92+F114+F118</f>
        <v>109343.4</v>
      </c>
    </row>
  </sheetData>
  <sheetProtection/>
  <mergeCells count="2">
    <mergeCell ref="A6:F6"/>
    <mergeCell ref="D4:F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3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58.125" style="7" customWidth="1"/>
    <col min="2" max="2" width="7.75390625" style="0" customWidth="1"/>
    <col min="3" max="3" width="9.375" style="0" customWidth="1"/>
    <col min="4" max="4" width="14.625" style="0" customWidth="1"/>
    <col min="5" max="5" width="8.875" style="0" customWidth="1"/>
    <col min="6" max="6" width="13.125" style="35" customWidth="1"/>
    <col min="7" max="7" width="9.875" style="0" hidden="1" customWidth="1"/>
  </cols>
  <sheetData>
    <row r="1" spans="3:6" ht="12.75">
      <c r="C1" s="42"/>
      <c r="D1" s="42"/>
      <c r="E1" s="42"/>
      <c r="F1" s="33" t="s">
        <v>120</v>
      </c>
    </row>
    <row r="2" spans="1:9" ht="13.5" customHeight="1">
      <c r="A2" s="43"/>
      <c r="B2" s="43"/>
      <c r="C2" s="43"/>
      <c r="D2" s="43"/>
      <c r="E2" s="43"/>
      <c r="F2" s="34" t="s">
        <v>147</v>
      </c>
      <c r="G2" s="5"/>
      <c r="H2" s="5"/>
      <c r="I2" s="5"/>
    </row>
    <row r="3" spans="1:9" ht="12.75" customHeight="1">
      <c r="A3" s="43"/>
      <c r="B3" s="43"/>
      <c r="C3" s="43"/>
      <c r="D3" s="43"/>
      <c r="E3" s="43"/>
      <c r="F3" s="34" t="s">
        <v>115</v>
      </c>
      <c r="G3" s="5"/>
      <c r="H3" s="5"/>
      <c r="I3" s="5"/>
    </row>
    <row r="4" spans="1:9" ht="12.75" customHeight="1">
      <c r="A4" s="6"/>
      <c r="B4" s="6"/>
      <c r="C4" s="6"/>
      <c r="D4" s="66" t="s">
        <v>153</v>
      </c>
      <c r="E4" s="66"/>
      <c r="F4" s="66"/>
      <c r="G4" s="6"/>
      <c r="H4" s="6"/>
      <c r="I4" s="6"/>
    </row>
    <row r="5" spans="3:5" ht="12.75">
      <c r="C5" s="1"/>
      <c r="D5" s="1"/>
      <c r="E5" s="1"/>
    </row>
    <row r="6" spans="1:9" ht="24.75" customHeight="1">
      <c r="A6" s="65" t="s">
        <v>121</v>
      </c>
      <c r="B6" s="65"/>
      <c r="C6" s="65"/>
      <c r="D6" s="65"/>
      <c r="E6" s="65"/>
      <c r="F6" s="65"/>
      <c r="G6" s="41"/>
      <c r="H6" s="41"/>
      <c r="I6" s="41"/>
    </row>
    <row r="7" spans="1:6" ht="13.5" thickBot="1">
      <c r="A7" s="8"/>
      <c r="B7" s="2"/>
      <c r="C7" s="2"/>
      <c r="D7" s="2"/>
      <c r="E7" s="2"/>
      <c r="F7" s="35" t="s">
        <v>90</v>
      </c>
    </row>
    <row r="8" spans="1:7" ht="101.25" customHeight="1" thickBot="1">
      <c r="A8" s="9" t="s">
        <v>0</v>
      </c>
      <c r="B8" s="45" t="s">
        <v>1</v>
      </c>
      <c r="C8" s="44" t="s">
        <v>2</v>
      </c>
      <c r="D8" s="44" t="s">
        <v>3</v>
      </c>
      <c r="E8" s="44" t="s">
        <v>88</v>
      </c>
      <c r="F8" s="46" t="s">
        <v>89</v>
      </c>
      <c r="G8" s="3"/>
    </row>
    <row r="9" spans="1:6" ht="33.75" customHeight="1">
      <c r="A9" s="12" t="s">
        <v>105</v>
      </c>
      <c r="B9" s="13"/>
      <c r="C9" s="13"/>
      <c r="D9" s="13"/>
      <c r="E9" s="13"/>
      <c r="F9" s="36"/>
    </row>
    <row r="10" spans="1:7" ht="21.75" customHeight="1">
      <c r="A10" s="14" t="s">
        <v>5</v>
      </c>
      <c r="B10" s="15" t="s">
        <v>6</v>
      </c>
      <c r="C10" s="16"/>
      <c r="D10" s="16"/>
      <c r="E10" s="16"/>
      <c r="F10" s="37">
        <f>F11+F15+F27</f>
        <v>4951.6</v>
      </c>
      <c r="G10" s="11">
        <f>G11+G15+G26</f>
        <v>4851.5</v>
      </c>
    </row>
    <row r="11" spans="1:7" ht="31.5" customHeight="1">
      <c r="A11" s="17" t="s">
        <v>7</v>
      </c>
      <c r="B11" s="18" t="s">
        <v>6</v>
      </c>
      <c r="C11" s="18" t="s">
        <v>8</v>
      </c>
      <c r="D11" s="18"/>
      <c r="E11" s="18"/>
      <c r="F11" s="38">
        <f>F12</f>
        <v>1273.6999999999998</v>
      </c>
      <c r="G11">
        <f>F13+F14</f>
        <v>1273.6</v>
      </c>
    </row>
    <row r="12" spans="1:6" ht="19.5" customHeight="1">
      <c r="A12" s="19" t="s">
        <v>36</v>
      </c>
      <c r="B12" s="20" t="s">
        <v>6</v>
      </c>
      <c r="C12" s="20" t="s">
        <v>8</v>
      </c>
      <c r="D12" s="20" t="s">
        <v>51</v>
      </c>
      <c r="E12" s="20"/>
      <c r="F12" s="39">
        <f>F13+F14+0.1</f>
        <v>1273.6999999999998</v>
      </c>
    </row>
    <row r="13" spans="1:6" ht="19.5" customHeight="1">
      <c r="A13" s="21" t="s">
        <v>113</v>
      </c>
      <c r="B13" s="20" t="s">
        <v>6</v>
      </c>
      <c r="C13" s="20" t="s">
        <v>8</v>
      </c>
      <c r="D13" s="20" t="s">
        <v>51</v>
      </c>
      <c r="E13" s="20" t="s">
        <v>37</v>
      </c>
      <c r="F13" s="39">
        <v>978.2</v>
      </c>
    </row>
    <row r="14" spans="1:6" ht="45">
      <c r="A14" s="19" t="s">
        <v>93</v>
      </c>
      <c r="B14" s="20" t="s">
        <v>6</v>
      </c>
      <c r="C14" s="20" t="s">
        <v>8</v>
      </c>
      <c r="D14" s="20" t="s">
        <v>53</v>
      </c>
      <c r="E14" s="20" t="s">
        <v>54</v>
      </c>
      <c r="F14" s="39">
        <v>295.4</v>
      </c>
    </row>
    <row r="15" spans="1:7" ht="58.5" customHeight="1">
      <c r="A15" s="17" t="s">
        <v>10</v>
      </c>
      <c r="B15" s="18" t="s">
        <v>6</v>
      </c>
      <c r="C15" s="18" t="s">
        <v>11</v>
      </c>
      <c r="D15" s="18"/>
      <c r="E15" s="18"/>
      <c r="F15" s="38">
        <f>F16+F23+F25</f>
        <v>2656.4</v>
      </c>
      <c r="G15">
        <f>F17+F18+F19+F20+F21+F23+F25</f>
        <v>2536.4</v>
      </c>
    </row>
    <row r="16" spans="1:6" ht="34.5" customHeight="1">
      <c r="A16" s="19" t="s">
        <v>38</v>
      </c>
      <c r="B16" s="20" t="s">
        <v>6</v>
      </c>
      <c r="C16" s="20" t="s">
        <v>11</v>
      </c>
      <c r="D16" s="20" t="s">
        <v>55</v>
      </c>
      <c r="E16" s="20"/>
      <c r="F16" s="39">
        <f>SUM(F17:F22)</f>
        <v>2544.4</v>
      </c>
    </row>
    <row r="17" spans="1:6" ht="15">
      <c r="A17" s="21" t="s">
        <v>113</v>
      </c>
      <c r="B17" s="20" t="s">
        <v>6</v>
      </c>
      <c r="C17" s="20" t="s">
        <v>11</v>
      </c>
      <c r="D17" s="20" t="s">
        <v>55</v>
      </c>
      <c r="E17" s="20" t="s">
        <v>37</v>
      </c>
      <c r="F17" s="39">
        <v>1516.4</v>
      </c>
    </row>
    <row r="18" spans="1:6" ht="48.75" customHeight="1">
      <c r="A18" s="19" t="s">
        <v>122</v>
      </c>
      <c r="B18" s="20" t="s">
        <v>6</v>
      </c>
      <c r="C18" s="20" t="s">
        <v>11</v>
      </c>
      <c r="D18" s="20" t="s">
        <v>55</v>
      </c>
      <c r="E18" s="20" t="s">
        <v>133</v>
      </c>
      <c r="F18" s="39">
        <v>22</v>
      </c>
    </row>
    <row r="19" spans="1:6" ht="45.75" customHeight="1">
      <c r="A19" s="19" t="s">
        <v>93</v>
      </c>
      <c r="B19" s="20" t="s">
        <v>6</v>
      </c>
      <c r="C19" s="20" t="s">
        <v>11</v>
      </c>
      <c r="D19" s="20" t="s">
        <v>55</v>
      </c>
      <c r="E19" s="20" t="s">
        <v>54</v>
      </c>
      <c r="F19" s="39">
        <v>458</v>
      </c>
    </row>
    <row r="20" spans="1:6" ht="30">
      <c r="A20" s="19" t="s">
        <v>71</v>
      </c>
      <c r="B20" s="20" t="s">
        <v>6</v>
      </c>
      <c r="C20" s="20" t="s">
        <v>11</v>
      </c>
      <c r="D20" s="20" t="s">
        <v>55</v>
      </c>
      <c r="E20" s="20" t="s">
        <v>39</v>
      </c>
      <c r="F20" s="39">
        <v>262</v>
      </c>
    </row>
    <row r="21" spans="1:6" ht="15">
      <c r="A21" s="19" t="s">
        <v>97</v>
      </c>
      <c r="B21" s="20" t="s">
        <v>6</v>
      </c>
      <c r="C21" s="20" t="s">
        <v>11</v>
      </c>
      <c r="D21" s="20" t="s">
        <v>55</v>
      </c>
      <c r="E21" s="20" t="s">
        <v>41</v>
      </c>
      <c r="F21" s="39">
        <v>166</v>
      </c>
    </row>
    <row r="22" spans="1:6" ht="15">
      <c r="A22" s="19" t="s">
        <v>91</v>
      </c>
      <c r="B22" s="20" t="s">
        <v>6</v>
      </c>
      <c r="C22" s="20" t="s">
        <v>11</v>
      </c>
      <c r="D22" s="20" t="s">
        <v>55</v>
      </c>
      <c r="E22" s="20" t="s">
        <v>92</v>
      </c>
      <c r="F22" s="39">
        <v>120</v>
      </c>
    </row>
    <row r="23" spans="1:6" ht="60">
      <c r="A23" s="19" t="s">
        <v>106</v>
      </c>
      <c r="B23" s="20" t="s">
        <v>6</v>
      </c>
      <c r="C23" s="20" t="s">
        <v>11</v>
      </c>
      <c r="D23" s="20" t="s">
        <v>56</v>
      </c>
      <c r="E23" s="20"/>
      <c r="F23" s="39">
        <v>2</v>
      </c>
    </row>
    <row r="24" spans="1:6" ht="15">
      <c r="A24" s="19" t="s">
        <v>97</v>
      </c>
      <c r="B24" s="20" t="s">
        <v>6</v>
      </c>
      <c r="C24" s="20" t="s">
        <v>11</v>
      </c>
      <c r="D24" s="20" t="s">
        <v>56</v>
      </c>
      <c r="E24" s="20" t="s">
        <v>41</v>
      </c>
      <c r="F24" s="39">
        <v>2</v>
      </c>
    </row>
    <row r="25" spans="1:6" ht="45">
      <c r="A25" s="19" t="s">
        <v>49</v>
      </c>
      <c r="B25" s="20" t="s">
        <v>6</v>
      </c>
      <c r="C25" s="20" t="s">
        <v>11</v>
      </c>
      <c r="D25" s="20" t="s">
        <v>60</v>
      </c>
      <c r="E25" s="20"/>
      <c r="F25" s="39">
        <f>F26</f>
        <v>110</v>
      </c>
    </row>
    <row r="26" spans="1:7" ht="30" customHeight="1">
      <c r="A26" s="19" t="s">
        <v>49</v>
      </c>
      <c r="B26" s="20" t="s">
        <v>6</v>
      </c>
      <c r="C26" s="20" t="s">
        <v>11</v>
      </c>
      <c r="D26" s="20" t="s">
        <v>60</v>
      </c>
      <c r="E26" s="20" t="s">
        <v>50</v>
      </c>
      <c r="F26" s="39">
        <v>110</v>
      </c>
      <c r="G26">
        <f>F28+F29+F30+F31</f>
        <v>1041.5</v>
      </c>
    </row>
    <row r="27" spans="1:6" ht="30" customHeight="1">
      <c r="A27" s="17" t="s">
        <v>12</v>
      </c>
      <c r="B27" s="18" t="s">
        <v>6</v>
      </c>
      <c r="C27" s="18" t="s">
        <v>33</v>
      </c>
      <c r="D27" s="18"/>
      <c r="E27" s="18"/>
      <c r="F27" s="38">
        <f>F30+F28</f>
        <v>1021.5</v>
      </c>
    </row>
    <row r="28" spans="1:7" ht="30">
      <c r="A28" s="19" t="s">
        <v>123</v>
      </c>
      <c r="B28" s="20" t="s">
        <v>6</v>
      </c>
      <c r="C28" s="20" t="s">
        <v>33</v>
      </c>
      <c r="D28" s="20" t="s">
        <v>134</v>
      </c>
      <c r="E28" s="20"/>
      <c r="F28" s="39">
        <f>F29</f>
        <v>10</v>
      </c>
      <c r="G28" s="10"/>
    </row>
    <row r="29" spans="1:7" ht="45">
      <c r="A29" s="19" t="s">
        <v>83</v>
      </c>
      <c r="B29" s="20" t="s">
        <v>6</v>
      </c>
      <c r="C29" s="20" t="s">
        <v>33</v>
      </c>
      <c r="D29" s="20" t="s">
        <v>134</v>
      </c>
      <c r="E29" s="20" t="s">
        <v>41</v>
      </c>
      <c r="F29" s="39">
        <v>10</v>
      </c>
      <c r="G29" s="10"/>
    </row>
    <row r="30" spans="1:7" ht="30">
      <c r="A30" s="19" t="s">
        <v>14</v>
      </c>
      <c r="B30" s="20" t="s">
        <v>6</v>
      </c>
      <c r="C30" s="20" t="s">
        <v>33</v>
      </c>
      <c r="D30" s="20" t="s">
        <v>57</v>
      </c>
      <c r="E30" s="20"/>
      <c r="F30" s="39">
        <f>SUM(F31:F36)</f>
        <v>1011.5</v>
      </c>
      <c r="G30" s="10"/>
    </row>
    <row r="31" spans="1:7" ht="14.25" customHeight="1">
      <c r="A31" s="19" t="s">
        <v>83</v>
      </c>
      <c r="B31" s="20" t="s">
        <v>6</v>
      </c>
      <c r="C31" s="20" t="s">
        <v>33</v>
      </c>
      <c r="D31" s="20" t="s">
        <v>57</v>
      </c>
      <c r="E31" s="20" t="s">
        <v>39</v>
      </c>
      <c r="F31" s="39">
        <v>10</v>
      </c>
      <c r="G31" s="10"/>
    </row>
    <row r="32" spans="1:7" ht="21" customHeight="1">
      <c r="A32" s="19" t="s">
        <v>97</v>
      </c>
      <c r="B32" s="20" t="s">
        <v>6</v>
      </c>
      <c r="C32" s="20" t="s">
        <v>33</v>
      </c>
      <c r="D32" s="20" t="s">
        <v>57</v>
      </c>
      <c r="E32" s="20" t="s">
        <v>41</v>
      </c>
      <c r="F32" s="39">
        <v>653</v>
      </c>
      <c r="G32" s="11">
        <f>F35+F36</f>
        <v>300.8</v>
      </c>
    </row>
    <row r="33" spans="1:7" ht="15">
      <c r="A33" s="19" t="s">
        <v>91</v>
      </c>
      <c r="B33" s="20" t="s">
        <v>6</v>
      </c>
      <c r="C33" s="20" t="s">
        <v>33</v>
      </c>
      <c r="D33" s="20" t="s">
        <v>57</v>
      </c>
      <c r="E33" s="20" t="s">
        <v>92</v>
      </c>
      <c r="F33" s="39">
        <v>35</v>
      </c>
      <c r="G33" s="10"/>
    </row>
    <row r="34" spans="1:7" ht="15">
      <c r="A34" s="19" t="s">
        <v>45</v>
      </c>
      <c r="B34" s="20" t="s">
        <v>6</v>
      </c>
      <c r="C34" s="20" t="s">
        <v>33</v>
      </c>
      <c r="D34" s="20" t="s">
        <v>57</v>
      </c>
      <c r="E34" s="20" t="s">
        <v>42</v>
      </c>
      <c r="F34" s="39">
        <v>12.7</v>
      </c>
      <c r="G34" s="10"/>
    </row>
    <row r="35" spans="1:7" ht="15">
      <c r="A35" s="19" t="s">
        <v>124</v>
      </c>
      <c r="B35" s="20" t="s">
        <v>6</v>
      </c>
      <c r="C35" s="20" t="s">
        <v>33</v>
      </c>
      <c r="D35" s="20" t="s">
        <v>57</v>
      </c>
      <c r="E35" s="20" t="s">
        <v>118</v>
      </c>
      <c r="F35" s="39">
        <v>0.8</v>
      </c>
      <c r="G35" s="10"/>
    </row>
    <row r="36" spans="1:7" ht="30">
      <c r="A36" s="19" t="s">
        <v>125</v>
      </c>
      <c r="B36" s="20" t="s">
        <v>6</v>
      </c>
      <c r="C36" s="20" t="s">
        <v>33</v>
      </c>
      <c r="D36" s="20" t="s">
        <v>57</v>
      </c>
      <c r="E36" s="20" t="s">
        <v>135</v>
      </c>
      <c r="F36" s="39">
        <v>300</v>
      </c>
      <c r="G36" s="10"/>
    </row>
    <row r="37" spans="1:7" ht="25.5" customHeight="1">
      <c r="A37" s="23" t="s">
        <v>15</v>
      </c>
      <c r="B37" s="24" t="s">
        <v>8</v>
      </c>
      <c r="C37" s="20"/>
      <c r="D37" s="20"/>
      <c r="E37" s="20"/>
      <c r="F37" s="37">
        <f>F38</f>
        <v>395.20000000000005</v>
      </c>
      <c r="G37" s="10"/>
    </row>
    <row r="38" spans="1:7" ht="15">
      <c r="A38" s="17" t="s">
        <v>16</v>
      </c>
      <c r="B38" s="18" t="s">
        <v>8</v>
      </c>
      <c r="C38" s="18" t="s">
        <v>9</v>
      </c>
      <c r="D38" s="22"/>
      <c r="E38" s="22"/>
      <c r="F38" s="38">
        <f>F39</f>
        <v>395.20000000000005</v>
      </c>
      <c r="G38" s="11">
        <f>G39</f>
        <v>300</v>
      </c>
    </row>
    <row r="39" spans="1:7" ht="27" customHeight="1">
      <c r="A39" s="19" t="s">
        <v>17</v>
      </c>
      <c r="B39" s="20" t="s">
        <v>8</v>
      </c>
      <c r="C39" s="20" t="s">
        <v>9</v>
      </c>
      <c r="D39" s="20" t="s">
        <v>58</v>
      </c>
      <c r="E39" s="20"/>
      <c r="F39" s="39">
        <f>F40+F41+F42</f>
        <v>395.20000000000005</v>
      </c>
      <c r="G39" s="10">
        <f>F40</f>
        <v>300</v>
      </c>
    </row>
    <row r="40" spans="1:7" ht="21" customHeight="1">
      <c r="A40" s="19" t="s">
        <v>52</v>
      </c>
      <c r="B40" s="20" t="s">
        <v>8</v>
      </c>
      <c r="C40" s="20" t="s">
        <v>9</v>
      </c>
      <c r="D40" s="20" t="s">
        <v>58</v>
      </c>
      <c r="E40" s="20" t="s">
        <v>37</v>
      </c>
      <c r="F40" s="39">
        <v>300</v>
      </c>
      <c r="G40" s="10"/>
    </row>
    <row r="41" spans="1:7" ht="47.25" customHeight="1">
      <c r="A41" s="19" t="s">
        <v>93</v>
      </c>
      <c r="B41" s="20" t="s">
        <v>8</v>
      </c>
      <c r="C41" s="20" t="s">
        <v>9</v>
      </c>
      <c r="D41" s="20" t="s">
        <v>58</v>
      </c>
      <c r="E41" s="20" t="s">
        <v>54</v>
      </c>
      <c r="F41" s="39">
        <v>90.6</v>
      </c>
      <c r="G41" s="10"/>
    </row>
    <row r="42" spans="1:7" ht="45.75" customHeight="1">
      <c r="A42" s="19" t="s">
        <v>122</v>
      </c>
      <c r="B42" s="20" t="s">
        <v>8</v>
      </c>
      <c r="C42" s="20" t="s">
        <v>9</v>
      </c>
      <c r="D42" s="20" t="s">
        <v>58</v>
      </c>
      <c r="E42" s="20" t="s">
        <v>133</v>
      </c>
      <c r="F42" s="39">
        <v>4.6</v>
      </c>
      <c r="G42" s="11">
        <f>G43+G53</f>
        <v>1155.3</v>
      </c>
    </row>
    <row r="43" spans="1:7" ht="32.25" customHeight="1">
      <c r="A43" s="23" t="s">
        <v>18</v>
      </c>
      <c r="B43" s="24" t="s">
        <v>9</v>
      </c>
      <c r="C43" s="20"/>
      <c r="D43" s="20"/>
      <c r="E43" s="20"/>
      <c r="F43" s="37">
        <f>F44+F47</f>
        <v>201</v>
      </c>
      <c r="G43">
        <f>F43</f>
        <v>201</v>
      </c>
    </row>
    <row r="44" spans="1:6" ht="45" customHeight="1">
      <c r="A44" s="17" t="s">
        <v>126</v>
      </c>
      <c r="B44" s="18" t="s">
        <v>9</v>
      </c>
      <c r="C44" s="18" t="s">
        <v>44</v>
      </c>
      <c r="D44" s="18"/>
      <c r="E44" s="18"/>
      <c r="F44" s="38">
        <v>1</v>
      </c>
    </row>
    <row r="45" spans="1:6" ht="21.75" customHeight="1">
      <c r="A45" s="19" t="s">
        <v>127</v>
      </c>
      <c r="B45" s="20" t="s">
        <v>9</v>
      </c>
      <c r="C45" s="20" t="s">
        <v>44</v>
      </c>
      <c r="D45" s="20" t="s">
        <v>136</v>
      </c>
      <c r="E45" s="20"/>
      <c r="F45" s="39">
        <v>1</v>
      </c>
    </row>
    <row r="46" spans="1:6" ht="21" customHeight="1">
      <c r="A46" s="25" t="s">
        <v>128</v>
      </c>
      <c r="B46" s="16" t="s">
        <v>9</v>
      </c>
      <c r="C46" s="16" t="s">
        <v>44</v>
      </c>
      <c r="D46" s="20" t="s">
        <v>136</v>
      </c>
      <c r="E46" s="20" t="s">
        <v>137</v>
      </c>
      <c r="F46" s="39">
        <v>1</v>
      </c>
    </row>
    <row r="47" spans="1:6" ht="30">
      <c r="A47" s="17" t="s">
        <v>108</v>
      </c>
      <c r="B47" s="18" t="s">
        <v>9</v>
      </c>
      <c r="C47" s="18" t="s">
        <v>13</v>
      </c>
      <c r="D47" s="18"/>
      <c r="E47" s="18"/>
      <c r="F47" s="38">
        <f>F48</f>
        <v>200</v>
      </c>
    </row>
    <row r="48" spans="1:7" ht="42" customHeight="1">
      <c r="A48" s="19" t="s">
        <v>43</v>
      </c>
      <c r="B48" s="20" t="s">
        <v>9</v>
      </c>
      <c r="C48" s="20" t="s">
        <v>13</v>
      </c>
      <c r="D48" s="20" t="s">
        <v>59</v>
      </c>
      <c r="E48" s="20"/>
      <c r="F48" s="39">
        <v>200</v>
      </c>
      <c r="G48" s="10"/>
    </row>
    <row r="49" spans="1:7" ht="21" customHeight="1">
      <c r="A49" s="25" t="s">
        <v>97</v>
      </c>
      <c r="B49" s="16" t="s">
        <v>9</v>
      </c>
      <c r="C49" s="16" t="s">
        <v>13</v>
      </c>
      <c r="D49" s="20" t="s">
        <v>59</v>
      </c>
      <c r="E49" s="20" t="s">
        <v>41</v>
      </c>
      <c r="F49" s="39">
        <v>200</v>
      </c>
      <c r="G49" s="10"/>
    </row>
    <row r="50" spans="1:7" ht="16.5" customHeight="1">
      <c r="A50" s="26" t="s">
        <v>20</v>
      </c>
      <c r="B50" s="15" t="s">
        <v>11</v>
      </c>
      <c r="C50" s="16"/>
      <c r="D50" s="16"/>
      <c r="E50" s="16"/>
      <c r="F50" s="37">
        <f>F51+F65</f>
        <v>3460.2000000000003</v>
      </c>
      <c r="G50" s="10"/>
    </row>
    <row r="51" spans="1:7" ht="24.75" customHeight="1">
      <c r="A51" s="17" t="s">
        <v>109</v>
      </c>
      <c r="B51" s="18" t="s">
        <v>11</v>
      </c>
      <c r="C51" s="18" t="s">
        <v>44</v>
      </c>
      <c r="D51" s="22"/>
      <c r="E51" s="22"/>
      <c r="F51" s="38">
        <f>F52+F54+F57+F61</f>
        <v>3180.2000000000003</v>
      </c>
      <c r="G51" s="10"/>
    </row>
    <row r="52" spans="1:7" ht="36.75" customHeight="1">
      <c r="A52" s="19" t="s">
        <v>74</v>
      </c>
      <c r="B52" s="20" t="s">
        <v>11</v>
      </c>
      <c r="C52" s="20" t="s">
        <v>44</v>
      </c>
      <c r="D52" s="20" t="s">
        <v>78</v>
      </c>
      <c r="E52" s="20"/>
      <c r="F52" s="39">
        <f>F53</f>
        <v>1711.4</v>
      </c>
      <c r="G52" s="10"/>
    </row>
    <row r="53" spans="1:7" ht="31.5" customHeight="1">
      <c r="A53" s="19" t="s">
        <v>40</v>
      </c>
      <c r="B53" s="20" t="s">
        <v>11</v>
      </c>
      <c r="C53" s="20" t="s">
        <v>44</v>
      </c>
      <c r="D53" s="20" t="s">
        <v>78</v>
      </c>
      <c r="E53" s="20" t="s">
        <v>41</v>
      </c>
      <c r="F53" s="39">
        <v>1711.4</v>
      </c>
      <c r="G53">
        <f>F55</f>
        <v>954.3</v>
      </c>
    </row>
    <row r="54" spans="1:6" ht="30" customHeight="1">
      <c r="A54" s="19" t="s">
        <v>94</v>
      </c>
      <c r="B54" s="20" t="s">
        <v>11</v>
      </c>
      <c r="C54" s="20" t="s">
        <v>44</v>
      </c>
      <c r="D54" s="20" t="s">
        <v>77</v>
      </c>
      <c r="E54" s="20"/>
      <c r="F54" s="39">
        <f>F55+F56</f>
        <v>1000</v>
      </c>
    </row>
    <row r="55" spans="1:6" ht="19.5" customHeight="1">
      <c r="A55" s="19" t="s">
        <v>97</v>
      </c>
      <c r="B55" s="20" t="s">
        <v>11</v>
      </c>
      <c r="C55" s="20" t="s">
        <v>44</v>
      </c>
      <c r="D55" s="20" t="s">
        <v>77</v>
      </c>
      <c r="E55" s="20" t="s">
        <v>41</v>
      </c>
      <c r="F55" s="47">
        <v>954.3</v>
      </c>
    </row>
    <row r="56" spans="1:7" ht="30" customHeight="1">
      <c r="A56" s="19" t="s">
        <v>149</v>
      </c>
      <c r="B56" s="20" t="s">
        <v>11</v>
      </c>
      <c r="C56" s="20" t="s">
        <v>44</v>
      </c>
      <c r="D56" s="20" t="s">
        <v>77</v>
      </c>
      <c r="E56" s="20" t="s">
        <v>92</v>
      </c>
      <c r="F56" s="47">
        <v>45.7</v>
      </c>
      <c r="G56" s="11">
        <f>G57+G65+G68</f>
        <v>1204</v>
      </c>
    </row>
    <row r="57" spans="1:7" ht="30">
      <c r="A57" s="29" t="s">
        <v>129</v>
      </c>
      <c r="B57" s="20" t="s">
        <v>11</v>
      </c>
      <c r="C57" s="20" t="s">
        <v>44</v>
      </c>
      <c r="D57" s="16" t="s">
        <v>116</v>
      </c>
      <c r="E57" s="16"/>
      <c r="F57" s="39">
        <f>F58</f>
        <v>468.8</v>
      </c>
      <c r="G57">
        <f>F59+F61</f>
        <v>0</v>
      </c>
    </row>
    <row r="58" spans="1:6" ht="60">
      <c r="A58" s="25" t="s">
        <v>151</v>
      </c>
      <c r="B58" s="20" t="s">
        <v>11</v>
      </c>
      <c r="C58" s="20" t="s">
        <v>44</v>
      </c>
      <c r="D58" s="16" t="s">
        <v>116</v>
      </c>
      <c r="E58" s="16" t="s">
        <v>150</v>
      </c>
      <c r="F58" s="39">
        <v>468.8</v>
      </c>
    </row>
    <row r="59" spans="1:6" ht="30" hidden="1">
      <c r="A59" s="19" t="s">
        <v>130</v>
      </c>
      <c r="B59" s="20" t="s">
        <v>11</v>
      </c>
      <c r="C59" s="20" t="s">
        <v>44</v>
      </c>
      <c r="D59" s="20" t="s">
        <v>138</v>
      </c>
      <c r="E59" s="20"/>
      <c r="F59" s="39">
        <f>F60</f>
        <v>0</v>
      </c>
    </row>
    <row r="60" spans="1:6" ht="15" hidden="1">
      <c r="A60" s="19" t="s">
        <v>97</v>
      </c>
      <c r="B60" s="20" t="s">
        <v>11</v>
      </c>
      <c r="C60" s="20" t="s">
        <v>44</v>
      </c>
      <c r="D60" s="20" t="s">
        <v>138</v>
      </c>
      <c r="E60" s="20" t="s">
        <v>41</v>
      </c>
      <c r="F60" s="47">
        <v>0</v>
      </c>
    </row>
    <row r="61" spans="1:7" ht="45" hidden="1">
      <c r="A61" s="19" t="s">
        <v>131</v>
      </c>
      <c r="B61" s="20" t="s">
        <v>11</v>
      </c>
      <c r="C61" s="20" t="s">
        <v>44</v>
      </c>
      <c r="D61" s="20" t="s">
        <v>139</v>
      </c>
      <c r="E61" s="20"/>
      <c r="F61" s="39"/>
      <c r="G61" s="10"/>
    </row>
    <row r="62" spans="1:7" ht="15" hidden="1">
      <c r="A62" s="19" t="s">
        <v>97</v>
      </c>
      <c r="B62" s="20" t="s">
        <v>11</v>
      </c>
      <c r="C62" s="20" t="s">
        <v>44</v>
      </c>
      <c r="D62" s="20" t="s">
        <v>139</v>
      </c>
      <c r="E62" s="20" t="s">
        <v>41</v>
      </c>
      <c r="F62" s="47"/>
      <c r="G62" s="10"/>
    </row>
    <row r="63" spans="1:7" ht="60" hidden="1">
      <c r="A63" s="19" t="s">
        <v>84</v>
      </c>
      <c r="B63" s="20" t="s">
        <v>11</v>
      </c>
      <c r="C63" s="20" t="s">
        <v>44</v>
      </c>
      <c r="D63" s="20" t="s">
        <v>85</v>
      </c>
      <c r="E63" s="20" t="s">
        <v>41</v>
      </c>
      <c r="F63" s="39">
        <v>0</v>
      </c>
      <c r="G63" s="10"/>
    </row>
    <row r="64" spans="1:7" ht="60" hidden="1">
      <c r="A64" s="19" t="s">
        <v>86</v>
      </c>
      <c r="B64" s="20" t="s">
        <v>11</v>
      </c>
      <c r="C64" s="20" t="s">
        <v>44</v>
      </c>
      <c r="D64" s="20" t="s">
        <v>87</v>
      </c>
      <c r="E64" s="20" t="s">
        <v>41</v>
      </c>
      <c r="F64" s="39">
        <v>0</v>
      </c>
      <c r="G64" s="10"/>
    </row>
    <row r="65" spans="1:7" ht="15">
      <c r="A65" s="17" t="s">
        <v>95</v>
      </c>
      <c r="B65" s="18" t="s">
        <v>11</v>
      </c>
      <c r="C65" s="18" t="s">
        <v>75</v>
      </c>
      <c r="D65" s="18"/>
      <c r="E65" s="18"/>
      <c r="F65" s="38">
        <f>F66</f>
        <v>280</v>
      </c>
      <c r="G65" s="11">
        <f>G66</f>
        <v>280</v>
      </c>
    </row>
    <row r="66" spans="1:7" ht="15">
      <c r="A66" s="25" t="s">
        <v>96</v>
      </c>
      <c r="B66" s="16" t="s">
        <v>11</v>
      </c>
      <c r="C66" s="16" t="s">
        <v>75</v>
      </c>
      <c r="D66" s="16" t="s">
        <v>76</v>
      </c>
      <c r="E66" s="15"/>
      <c r="F66" s="39">
        <f>F67</f>
        <v>280</v>
      </c>
      <c r="G66">
        <f>F67</f>
        <v>280</v>
      </c>
    </row>
    <row r="67" spans="1:6" ht="15">
      <c r="A67" s="25" t="s">
        <v>97</v>
      </c>
      <c r="B67" s="16" t="s">
        <v>11</v>
      </c>
      <c r="C67" s="16" t="s">
        <v>75</v>
      </c>
      <c r="D67" s="16" t="s">
        <v>76</v>
      </c>
      <c r="E67" s="16" t="s">
        <v>41</v>
      </c>
      <c r="F67" s="39">
        <v>280</v>
      </c>
    </row>
    <row r="68" spans="1:7" ht="14.25">
      <c r="A68" s="26" t="s">
        <v>22</v>
      </c>
      <c r="B68" s="15" t="s">
        <v>23</v>
      </c>
      <c r="C68" s="16"/>
      <c r="D68" s="16"/>
      <c r="E68" s="16"/>
      <c r="F68" s="37">
        <f>F69+F78+F81</f>
        <v>96993.4</v>
      </c>
      <c r="G68" s="4">
        <f>SUM(G69:G72)</f>
        <v>924</v>
      </c>
    </row>
    <row r="69" spans="1:7" ht="18.75" customHeight="1">
      <c r="A69" s="27" t="s">
        <v>24</v>
      </c>
      <c r="B69" s="28" t="s">
        <v>23</v>
      </c>
      <c r="C69" s="28" t="s">
        <v>6</v>
      </c>
      <c r="D69" s="28"/>
      <c r="E69" s="15"/>
      <c r="F69" s="38">
        <f>F70+F72+F74+F76</f>
        <v>90137.59999999999</v>
      </c>
      <c r="G69">
        <f>F70</f>
        <v>864</v>
      </c>
    </row>
    <row r="70" spans="1:6" ht="30">
      <c r="A70" s="29" t="s">
        <v>72</v>
      </c>
      <c r="B70" s="30" t="s">
        <v>23</v>
      </c>
      <c r="C70" s="16" t="s">
        <v>6</v>
      </c>
      <c r="D70" s="16" t="s">
        <v>73</v>
      </c>
      <c r="E70" s="16"/>
      <c r="F70" s="39">
        <f>F71</f>
        <v>864</v>
      </c>
    </row>
    <row r="71" spans="1:7" ht="30">
      <c r="A71" s="25" t="s">
        <v>40</v>
      </c>
      <c r="B71" s="30" t="s">
        <v>23</v>
      </c>
      <c r="C71" s="16" t="s">
        <v>6</v>
      </c>
      <c r="D71" s="16" t="s">
        <v>73</v>
      </c>
      <c r="E71" s="16" t="s">
        <v>41</v>
      </c>
      <c r="F71" s="39">
        <v>864</v>
      </c>
      <c r="G71">
        <f>F72</f>
        <v>60</v>
      </c>
    </row>
    <row r="72" spans="1:6" ht="30">
      <c r="A72" s="29" t="s">
        <v>82</v>
      </c>
      <c r="B72" s="16" t="s">
        <v>23</v>
      </c>
      <c r="C72" s="16" t="s">
        <v>6</v>
      </c>
      <c r="D72" s="16" t="s">
        <v>61</v>
      </c>
      <c r="E72" s="16"/>
      <c r="F72" s="39">
        <f>F73</f>
        <v>60</v>
      </c>
    </row>
    <row r="73" spans="1:23" ht="19.5" customHeight="1">
      <c r="A73" s="25" t="s">
        <v>97</v>
      </c>
      <c r="B73" s="16" t="s">
        <v>23</v>
      </c>
      <c r="C73" s="16" t="s">
        <v>6</v>
      </c>
      <c r="D73" s="16" t="s">
        <v>61</v>
      </c>
      <c r="E73" s="16" t="s">
        <v>41</v>
      </c>
      <c r="F73" s="39">
        <v>60</v>
      </c>
      <c r="K73" s="32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 spans="1:23" ht="44.25" customHeight="1">
      <c r="A74" s="49" t="s">
        <v>141</v>
      </c>
      <c r="B74" s="20" t="s">
        <v>23</v>
      </c>
      <c r="C74" s="20" t="s">
        <v>6</v>
      </c>
      <c r="D74" s="20" t="s">
        <v>144</v>
      </c>
      <c r="E74" s="20"/>
      <c r="F74" s="47">
        <f>F75</f>
        <v>88321.4</v>
      </c>
      <c r="K74" s="32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 spans="1:23" ht="18" customHeight="1">
      <c r="A75" s="19" t="s">
        <v>142</v>
      </c>
      <c r="B75" s="20" t="s">
        <v>23</v>
      </c>
      <c r="C75" s="20" t="s">
        <v>6</v>
      </c>
      <c r="D75" s="20" t="s">
        <v>144</v>
      </c>
      <c r="E75" s="20" t="s">
        <v>145</v>
      </c>
      <c r="F75" s="47">
        <v>88321.4</v>
      </c>
      <c r="K75" s="32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</row>
    <row r="76" spans="1:23" ht="30.75" customHeight="1">
      <c r="A76" s="49" t="s">
        <v>143</v>
      </c>
      <c r="B76" s="20" t="s">
        <v>23</v>
      </c>
      <c r="C76" s="20" t="s">
        <v>6</v>
      </c>
      <c r="D76" s="20" t="s">
        <v>146</v>
      </c>
      <c r="E76" s="20"/>
      <c r="F76" s="47">
        <f>F77</f>
        <v>892.2</v>
      </c>
      <c r="G76">
        <f>F77+F78+F79+F80+F81</f>
        <v>8324</v>
      </c>
      <c r="K76" s="32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 spans="1:23" ht="21.75" customHeight="1">
      <c r="A77" s="19" t="s">
        <v>142</v>
      </c>
      <c r="B77" s="20" t="s">
        <v>23</v>
      </c>
      <c r="C77" s="20" t="s">
        <v>6</v>
      </c>
      <c r="D77" s="20" t="s">
        <v>146</v>
      </c>
      <c r="E77" s="20" t="s">
        <v>145</v>
      </c>
      <c r="F77" s="47">
        <v>892.2</v>
      </c>
      <c r="K77" s="32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 spans="1:23" ht="18" customHeight="1">
      <c r="A78" s="50" t="s">
        <v>25</v>
      </c>
      <c r="B78" s="18" t="s">
        <v>23</v>
      </c>
      <c r="C78" s="18" t="s">
        <v>8</v>
      </c>
      <c r="D78" s="18"/>
      <c r="E78" s="18"/>
      <c r="F78" s="51">
        <v>288</v>
      </c>
      <c r="K78" s="32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 spans="1:23" ht="18" customHeight="1">
      <c r="A79" s="49" t="s">
        <v>47</v>
      </c>
      <c r="B79" s="20" t="s">
        <v>23</v>
      </c>
      <c r="C79" s="20" t="s">
        <v>8</v>
      </c>
      <c r="D79" s="20" t="s">
        <v>62</v>
      </c>
      <c r="E79" s="20"/>
      <c r="F79" s="47">
        <v>288</v>
      </c>
      <c r="K79" s="32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spans="1:23" ht="30">
      <c r="A80" s="19" t="s">
        <v>107</v>
      </c>
      <c r="B80" s="20" t="s">
        <v>23</v>
      </c>
      <c r="C80" s="20" t="s">
        <v>8</v>
      </c>
      <c r="D80" s="20" t="s">
        <v>62</v>
      </c>
      <c r="E80" s="20" t="s">
        <v>41</v>
      </c>
      <c r="F80" s="47">
        <v>288</v>
      </c>
      <c r="K80" s="32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spans="1:23" ht="15">
      <c r="A81" s="50" t="s">
        <v>26</v>
      </c>
      <c r="B81" s="18" t="s">
        <v>23</v>
      </c>
      <c r="C81" s="18" t="s">
        <v>9</v>
      </c>
      <c r="D81" s="22"/>
      <c r="E81" s="22"/>
      <c r="F81" s="51">
        <f>F82+F85+F87+F90</f>
        <v>6567.8</v>
      </c>
      <c r="K81" s="32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1:23" ht="19.5" customHeight="1">
      <c r="A82" s="29" t="s">
        <v>132</v>
      </c>
      <c r="B82" s="16" t="s">
        <v>23</v>
      </c>
      <c r="C82" s="16" t="s">
        <v>9</v>
      </c>
      <c r="D82" s="16" t="s">
        <v>140</v>
      </c>
      <c r="E82" s="15"/>
      <c r="F82" s="39">
        <f>F83+F84</f>
        <v>1255</v>
      </c>
      <c r="G82">
        <f>F83+F84</f>
        <v>1255</v>
      </c>
      <c r="K82" s="32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1:23" ht="15">
      <c r="A83" s="25" t="s">
        <v>97</v>
      </c>
      <c r="B83" s="16" t="s">
        <v>23</v>
      </c>
      <c r="C83" s="16" t="s">
        <v>9</v>
      </c>
      <c r="D83" s="16" t="s">
        <v>140</v>
      </c>
      <c r="E83" s="16" t="s">
        <v>41</v>
      </c>
      <c r="F83" s="39">
        <v>300</v>
      </c>
      <c r="K83" s="32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1:23" ht="18.75" customHeight="1">
      <c r="A84" s="25" t="s">
        <v>91</v>
      </c>
      <c r="B84" s="16" t="s">
        <v>23</v>
      </c>
      <c r="C84" s="16" t="s">
        <v>9</v>
      </c>
      <c r="D84" s="16" t="s">
        <v>140</v>
      </c>
      <c r="E84" s="16" t="s">
        <v>92</v>
      </c>
      <c r="F84" s="47">
        <v>955</v>
      </c>
      <c r="K84" s="32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1:23" ht="30">
      <c r="A85" s="29" t="s">
        <v>98</v>
      </c>
      <c r="B85" s="16" t="s">
        <v>23</v>
      </c>
      <c r="C85" s="16" t="s">
        <v>9</v>
      </c>
      <c r="D85" s="16" t="s">
        <v>63</v>
      </c>
      <c r="E85" s="15"/>
      <c r="F85" s="39">
        <v>70</v>
      </c>
      <c r="G85">
        <f>F86+F87</f>
        <v>3322.3</v>
      </c>
      <c r="K85" s="32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1:23" ht="15">
      <c r="A86" s="25" t="s">
        <v>97</v>
      </c>
      <c r="B86" s="16" t="s">
        <v>23</v>
      </c>
      <c r="C86" s="16" t="s">
        <v>9</v>
      </c>
      <c r="D86" s="16" t="s">
        <v>63</v>
      </c>
      <c r="E86" s="16" t="s">
        <v>41</v>
      </c>
      <c r="F86" s="39">
        <v>70</v>
      </c>
      <c r="K86" s="32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 spans="1:23" ht="30">
      <c r="A87" s="29" t="s">
        <v>27</v>
      </c>
      <c r="B87" s="16" t="s">
        <v>23</v>
      </c>
      <c r="C87" s="16" t="s">
        <v>9</v>
      </c>
      <c r="D87" s="16" t="s">
        <v>64</v>
      </c>
      <c r="E87" s="16"/>
      <c r="F87" s="39">
        <f>F88+F89</f>
        <v>3252.3</v>
      </c>
      <c r="K87" s="32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1:23" ht="20.25" customHeight="1">
      <c r="A88" s="25" t="s">
        <v>97</v>
      </c>
      <c r="B88" s="16" t="s">
        <v>23</v>
      </c>
      <c r="C88" s="16" t="s">
        <v>9</v>
      </c>
      <c r="D88" s="16" t="s">
        <v>64</v>
      </c>
      <c r="E88" s="16" t="s">
        <v>41</v>
      </c>
      <c r="F88" s="47">
        <v>3246.3</v>
      </c>
      <c r="K88" s="32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1:23" ht="15">
      <c r="A89" s="25" t="s">
        <v>119</v>
      </c>
      <c r="B89" s="16" t="s">
        <v>23</v>
      </c>
      <c r="C89" s="16" t="s">
        <v>9</v>
      </c>
      <c r="D89" s="16" t="s">
        <v>64</v>
      </c>
      <c r="E89" s="16" t="s">
        <v>118</v>
      </c>
      <c r="F89" s="39">
        <v>6</v>
      </c>
      <c r="G89">
        <f>F89</f>
        <v>6</v>
      </c>
      <c r="K89" s="32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1:23" ht="30" customHeight="1">
      <c r="A90" s="29" t="s">
        <v>99</v>
      </c>
      <c r="B90" s="16" t="s">
        <v>23</v>
      </c>
      <c r="C90" s="16" t="s">
        <v>9</v>
      </c>
      <c r="D90" s="16" t="s">
        <v>116</v>
      </c>
      <c r="E90" s="16"/>
      <c r="F90" s="39">
        <f>F91+F92</f>
        <v>1990.5</v>
      </c>
      <c r="G90" s="11">
        <f>F93</f>
        <v>5580.6</v>
      </c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spans="1:7" ht="15">
      <c r="A91" s="25" t="s">
        <v>97</v>
      </c>
      <c r="B91" s="16" t="s">
        <v>23</v>
      </c>
      <c r="C91" s="16" t="s">
        <v>9</v>
      </c>
      <c r="D91" s="16" t="s">
        <v>116</v>
      </c>
      <c r="E91" s="16" t="s">
        <v>41</v>
      </c>
      <c r="F91" s="39">
        <v>408</v>
      </c>
      <c r="G91" s="10"/>
    </row>
    <row r="92" spans="1:7" ht="60">
      <c r="A92" s="25" t="s">
        <v>151</v>
      </c>
      <c r="B92" s="16" t="s">
        <v>23</v>
      </c>
      <c r="C92" s="16" t="s">
        <v>9</v>
      </c>
      <c r="D92" s="16" t="s">
        <v>116</v>
      </c>
      <c r="E92" s="16" t="s">
        <v>150</v>
      </c>
      <c r="F92" s="39">
        <v>1582.5</v>
      </c>
      <c r="G92" s="10"/>
    </row>
    <row r="93" spans="1:7" ht="28.5" customHeight="1">
      <c r="A93" s="26" t="s">
        <v>114</v>
      </c>
      <c r="B93" s="15" t="s">
        <v>21</v>
      </c>
      <c r="C93" s="15"/>
      <c r="D93" s="15"/>
      <c r="E93" s="15"/>
      <c r="F93" s="37">
        <f>F94</f>
        <v>5580.6</v>
      </c>
      <c r="G93" s="10"/>
    </row>
    <row r="94" spans="1:7" ht="15">
      <c r="A94" s="27" t="s">
        <v>28</v>
      </c>
      <c r="B94" s="28" t="s">
        <v>21</v>
      </c>
      <c r="C94" s="28" t="s">
        <v>6</v>
      </c>
      <c r="D94" s="15"/>
      <c r="E94" s="15"/>
      <c r="F94" s="38">
        <f>F95+F101+F107+F110+F114</f>
        <v>5580.6</v>
      </c>
      <c r="G94" s="10"/>
    </row>
    <row r="95" spans="1:7" ht="28.5" customHeight="1">
      <c r="A95" s="29" t="s">
        <v>29</v>
      </c>
      <c r="B95" s="16" t="s">
        <v>21</v>
      </c>
      <c r="C95" s="16" t="s">
        <v>6</v>
      </c>
      <c r="D95" s="16" t="s">
        <v>65</v>
      </c>
      <c r="E95" s="16"/>
      <c r="F95" s="40">
        <f>F96+F97+F98+F99+F100</f>
        <v>3927.2000000000003</v>
      </c>
      <c r="G95" s="11">
        <f>F98</f>
        <v>83</v>
      </c>
    </row>
    <row r="96" spans="1:6" ht="15">
      <c r="A96" s="29" t="s">
        <v>101</v>
      </c>
      <c r="B96" s="16" t="s">
        <v>21</v>
      </c>
      <c r="C96" s="16" t="s">
        <v>6</v>
      </c>
      <c r="D96" s="16" t="s">
        <v>65</v>
      </c>
      <c r="E96" s="16" t="s">
        <v>46</v>
      </c>
      <c r="F96" s="39">
        <v>2097.8</v>
      </c>
    </row>
    <row r="97" spans="1:6" ht="45">
      <c r="A97" s="29" t="s">
        <v>100</v>
      </c>
      <c r="B97" s="16" t="s">
        <v>21</v>
      </c>
      <c r="C97" s="16" t="s">
        <v>6</v>
      </c>
      <c r="D97" s="16" t="s">
        <v>65</v>
      </c>
      <c r="E97" s="16" t="s">
        <v>66</v>
      </c>
      <c r="F97" s="39">
        <v>728.4</v>
      </c>
    </row>
    <row r="98" spans="1:6" ht="30">
      <c r="A98" s="29" t="s">
        <v>71</v>
      </c>
      <c r="B98" s="16" t="s">
        <v>21</v>
      </c>
      <c r="C98" s="16" t="s">
        <v>6</v>
      </c>
      <c r="D98" s="16" t="s">
        <v>65</v>
      </c>
      <c r="E98" s="16" t="s">
        <v>39</v>
      </c>
      <c r="F98" s="39">
        <v>83</v>
      </c>
    </row>
    <row r="99" spans="1:7" ht="24.75" customHeight="1">
      <c r="A99" s="25" t="s">
        <v>97</v>
      </c>
      <c r="B99" s="16" t="s">
        <v>21</v>
      </c>
      <c r="C99" s="16" t="s">
        <v>6</v>
      </c>
      <c r="D99" s="16" t="s">
        <v>65</v>
      </c>
      <c r="E99" s="16" t="s">
        <v>41</v>
      </c>
      <c r="F99" s="39">
        <v>782</v>
      </c>
      <c r="G99" t="e">
        <f>G95+G90+#REF!+G56+G42+G38+G10+G32</f>
        <v>#REF!</v>
      </c>
    </row>
    <row r="100" spans="1:6" ht="15">
      <c r="A100" s="25" t="s">
        <v>91</v>
      </c>
      <c r="B100" s="16" t="s">
        <v>21</v>
      </c>
      <c r="C100" s="16" t="s">
        <v>6</v>
      </c>
      <c r="D100" s="16" t="s">
        <v>65</v>
      </c>
      <c r="E100" s="16" t="s">
        <v>92</v>
      </c>
      <c r="F100" s="39">
        <v>236</v>
      </c>
    </row>
    <row r="101" spans="1:6" ht="15">
      <c r="A101" s="29" t="s">
        <v>30</v>
      </c>
      <c r="B101" s="16" t="s">
        <v>21</v>
      </c>
      <c r="C101" s="16" t="s">
        <v>6</v>
      </c>
      <c r="D101" s="16" t="s">
        <v>67</v>
      </c>
      <c r="E101" s="16"/>
      <c r="F101" s="39">
        <f>F102+F103+F104+F105+F106</f>
        <v>1260.7</v>
      </c>
    </row>
    <row r="102" spans="1:6" ht="15">
      <c r="A102" s="29" t="s">
        <v>68</v>
      </c>
      <c r="B102" s="16" t="s">
        <v>21</v>
      </c>
      <c r="C102" s="16" t="s">
        <v>6</v>
      </c>
      <c r="D102" s="16" t="s">
        <v>67</v>
      </c>
      <c r="E102" s="16" t="s">
        <v>46</v>
      </c>
      <c r="F102" s="39">
        <v>725.5</v>
      </c>
    </row>
    <row r="103" spans="1:6" ht="45">
      <c r="A103" s="29" t="s">
        <v>100</v>
      </c>
      <c r="B103" s="16" t="s">
        <v>21</v>
      </c>
      <c r="C103" s="16" t="s">
        <v>6</v>
      </c>
      <c r="D103" s="16" t="s">
        <v>67</v>
      </c>
      <c r="E103" s="16" t="s">
        <v>66</v>
      </c>
      <c r="F103" s="39">
        <v>242.8</v>
      </c>
    </row>
    <row r="104" spans="1:6" ht="30">
      <c r="A104" s="29" t="s">
        <v>71</v>
      </c>
      <c r="B104" s="16" t="s">
        <v>21</v>
      </c>
      <c r="C104" s="16" t="s">
        <v>6</v>
      </c>
      <c r="D104" s="16" t="s">
        <v>67</v>
      </c>
      <c r="E104" s="16" t="s">
        <v>39</v>
      </c>
      <c r="F104" s="39">
        <v>41</v>
      </c>
    </row>
    <row r="105" spans="1:6" ht="15">
      <c r="A105" s="25" t="s">
        <v>97</v>
      </c>
      <c r="B105" s="16" t="s">
        <v>21</v>
      </c>
      <c r="C105" s="16" t="s">
        <v>6</v>
      </c>
      <c r="D105" s="16" t="s">
        <v>67</v>
      </c>
      <c r="E105" s="16" t="s">
        <v>41</v>
      </c>
      <c r="F105" s="39">
        <v>124.4</v>
      </c>
    </row>
    <row r="106" spans="1:6" ht="15">
      <c r="A106" s="25" t="s">
        <v>91</v>
      </c>
      <c r="B106" s="16" t="s">
        <v>21</v>
      </c>
      <c r="C106" s="16" t="s">
        <v>6</v>
      </c>
      <c r="D106" s="16" t="s">
        <v>67</v>
      </c>
      <c r="E106" s="16" t="s">
        <v>92</v>
      </c>
      <c r="F106" s="39">
        <v>127</v>
      </c>
    </row>
    <row r="107" spans="1:6" ht="60.75" customHeight="1">
      <c r="A107" s="29" t="s">
        <v>102</v>
      </c>
      <c r="B107" s="16" t="s">
        <v>21</v>
      </c>
      <c r="C107" s="16" t="s">
        <v>6</v>
      </c>
      <c r="D107" s="16" t="s">
        <v>79</v>
      </c>
      <c r="E107" s="16"/>
      <c r="F107" s="39">
        <f>F108+F109</f>
        <v>314.2</v>
      </c>
    </row>
    <row r="108" spans="1:6" ht="15">
      <c r="A108" s="29" t="s">
        <v>101</v>
      </c>
      <c r="B108" s="16" t="s">
        <v>21</v>
      </c>
      <c r="C108" s="16" t="s">
        <v>6</v>
      </c>
      <c r="D108" s="16" t="s">
        <v>79</v>
      </c>
      <c r="E108" s="16" t="s">
        <v>46</v>
      </c>
      <c r="F108" s="39">
        <v>314.2</v>
      </c>
    </row>
    <row r="109" spans="1:6" ht="45" hidden="1">
      <c r="A109" s="29" t="s">
        <v>100</v>
      </c>
      <c r="B109" s="16" t="s">
        <v>21</v>
      </c>
      <c r="C109" s="16" t="s">
        <v>6</v>
      </c>
      <c r="D109" s="16" t="s">
        <v>79</v>
      </c>
      <c r="E109" s="16" t="s">
        <v>66</v>
      </c>
      <c r="F109" s="39"/>
    </row>
    <row r="110" spans="1:6" ht="15">
      <c r="A110" s="29" t="s">
        <v>81</v>
      </c>
      <c r="B110" s="16" t="s">
        <v>21</v>
      </c>
      <c r="C110" s="16" t="s">
        <v>6</v>
      </c>
      <c r="D110" s="16" t="s">
        <v>80</v>
      </c>
      <c r="E110" s="16"/>
      <c r="F110" s="39">
        <f>F111+F112</f>
        <v>78.5</v>
      </c>
    </row>
    <row r="111" spans="1:6" ht="15">
      <c r="A111" s="29" t="s">
        <v>101</v>
      </c>
      <c r="B111" s="16" t="s">
        <v>21</v>
      </c>
      <c r="C111" s="16" t="s">
        <v>6</v>
      </c>
      <c r="D111" s="16" t="s">
        <v>80</v>
      </c>
      <c r="E111" s="16" t="s">
        <v>46</v>
      </c>
      <c r="F111" s="39">
        <v>78.5</v>
      </c>
    </row>
    <row r="112" spans="1:6" ht="45" hidden="1">
      <c r="A112" s="29" t="s">
        <v>100</v>
      </c>
      <c r="B112" s="16" t="s">
        <v>21</v>
      </c>
      <c r="C112" s="16" t="s">
        <v>6</v>
      </c>
      <c r="D112" s="16" t="s">
        <v>80</v>
      </c>
      <c r="E112" s="16" t="s">
        <v>66</v>
      </c>
      <c r="F112" s="39"/>
    </row>
    <row r="113" spans="1:6" ht="60" hidden="1">
      <c r="A113" s="29" t="s">
        <v>112</v>
      </c>
      <c r="B113" s="16" t="s">
        <v>21</v>
      </c>
      <c r="C113" s="16" t="s">
        <v>6</v>
      </c>
      <c r="D113" s="16" t="s">
        <v>111</v>
      </c>
      <c r="E113" s="16"/>
      <c r="F113" s="39">
        <f>F114</f>
        <v>0</v>
      </c>
    </row>
    <row r="114" spans="1:6" ht="15" hidden="1">
      <c r="A114" s="25" t="s">
        <v>97</v>
      </c>
      <c r="B114" s="16" t="s">
        <v>21</v>
      </c>
      <c r="C114" s="16" t="s">
        <v>6</v>
      </c>
      <c r="D114" s="16" t="s">
        <v>111</v>
      </c>
      <c r="E114" s="16" t="s">
        <v>41</v>
      </c>
      <c r="F114" s="39"/>
    </row>
    <row r="115" spans="1:6" ht="15">
      <c r="A115" s="26" t="s">
        <v>31</v>
      </c>
      <c r="B115" s="15" t="s">
        <v>19</v>
      </c>
      <c r="C115" s="16"/>
      <c r="D115" s="16"/>
      <c r="E115" s="16"/>
      <c r="F115" s="37">
        <f>F116</f>
        <v>537.4</v>
      </c>
    </row>
    <row r="116" spans="1:6" ht="15">
      <c r="A116" s="27" t="s">
        <v>48</v>
      </c>
      <c r="B116" s="28" t="s">
        <v>19</v>
      </c>
      <c r="C116" s="28" t="s">
        <v>6</v>
      </c>
      <c r="D116" s="28"/>
      <c r="E116" s="28"/>
      <c r="F116" s="38">
        <f>F117</f>
        <v>537.4</v>
      </c>
    </row>
    <row r="117" spans="1:6" ht="15">
      <c r="A117" s="29" t="s">
        <v>104</v>
      </c>
      <c r="B117" s="16" t="s">
        <v>19</v>
      </c>
      <c r="C117" s="16" t="s">
        <v>6</v>
      </c>
      <c r="D117" s="16" t="s">
        <v>70</v>
      </c>
      <c r="E117" s="16"/>
      <c r="F117" s="39">
        <f>F118</f>
        <v>537.4</v>
      </c>
    </row>
    <row r="118" spans="1:6" ht="15">
      <c r="A118" s="25" t="s">
        <v>103</v>
      </c>
      <c r="B118" s="16" t="s">
        <v>19</v>
      </c>
      <c r="C118" s="16" t="s">
        <v>6</v>
      </c>
      <c r="D118" s="16" t="s">
        <v>70</v>
      </c>
      <c r="E118" s="16" t="s">
        <v>117</v>
      </c>
      <c r="F118" s="39">
        <v>537.4</v>
      </c>
    </row>
    <row r="119" spans="1:6" ht="15">
      <c r="A119" s="26" t="s">
        <v>34</v>
      </c>
      <c r="B119" s="15" t="s">
        <v>32</v>
      </c>
      <c r="C119" s="16"/>
      <c r="D119" s="16"/>
      <c r="E119" s="16"/>
      <c r="F119" s="37">
        <f>F120</f>
        <v>35</v>
      </c>
    </row>
    <row r="120" spans="1:6" ht="15">
      <c r="A120" s="27" t="s">
        <v>110</v>
      </c>
      <c r="B120" s="28" t="s">
        <v>32</v>
      </c>
      <c r="C120" s="28" t="s">
        <v>8</v>
      </c>
      <c r="D120" s="28"/>
      <c r="E120" s="28"/>
      <c r="F120" s="38">
        <f>F121</f>
        <v>35</v>
      </c>
    </row>
    <row r="121" spans="1:6" ht="30">
      <c r="A121" s="29" t="s">
        <v>35</v>
      </c>
      <c r="B121" s="16" t="s">
        <v>32</v>
      </c>
      <c r="C121" s="16" t="s">
        <v>8</v>
      </c>
      <c r="D121" s="16" t="s">
        <v>69</v>
      </c>
      <c r="E121" s="28"/>
      <c r="F121" s="39">
        <f>F122</f>
        <v>35</v>
      </c>
    </row>
    <row r="122" spans="1:6" ht="15">
      <c r="A122" s="25" t="s">
        <v>97</v>
      </c>
      <c r="B122" s="16" t="s">
        <v>32</v>
      </c>
      <c r="C122" s="16" t="s">
        <v>8</v>
      </c>
      <c r="D122" s="16" t="s">
        <v>69</v>
      </c>
      <c r="E122" s="16" t="s">
        <v>41</v>
      </c>
      <c r="F122" s="39">
        <v>35</v>
      </c>
    </row>
    <row r="123" spans="1:6" ht="15">
      <c r="A123" s="26" t="s">
        <v>4</v>
      </c>
      <c r="B123" s="16"/>
      <c r="C123" s="16"/>
      <c r="D123" s="16"/>
      <c r="E123" s="16"/>
      <c r="F123" s="48">
        <f>F10+F37+F43+F50+F68+F93+F115+F119</f>
        <v>112154.4</v>
      </c>
    </row>
  </sheetData>
  <sheetProtection/>
  <mergeCells count="2">
    <mergeCell ref="A6:F6"/>
    <mergeCell ref="D4:F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1"/>
  <sheetViews>
    <sheetView zoomScalePageLayoutView="0" workbookViewId="0" topLeftCell="A25">
      <selection activeCell="F29" sqref="F29"/>
    </sheetView>
  </sheetViews>
  <sheetFormatPr defaultColWidth="9.00390625" defaultRowHeight="12.75"/>
  <cols>
    <col min="1" max="1" width="58.125" style="7" customWidth="1"/>
    <col min="2" max="2" width="7.75390625" style="0" customWidth="1"/>
    <col min="3" max="3" width="9.375" style="0" customWidth="1"/>
    <col min="4" max="4" width="14.625" style="0" customWidth="1"/>
    <col min="5" max="5" width="8.875" style="0" customWidth="1"/>
    <col min="6" max="6" width="13.125" style="35" customWidth="1"/>
    <col min="7" max="7" width="9.875" style="0" hidden="1" customWidth="1"/>
  </cols>
  <sheetData>
    <row r="1" spans="3:6" ht="12.75">
      <c r="C1" s="42"/>
      <c r="D1" s="42"/>
      <c r="E1" s="42"/>
      <c r="F1" s="33" t="s">
        <v>120</v>
      </c>
    </row>
    <row r="2" spans="1:9" ht="12.75">
      <c r="A2" s="43"/>
      <c r="B2" s="43"/>
      <c r="C2" s="43"/>
      <c r="D2" s="43"/>
      <c r="E2" s="43"/>
      <c r="F2" s="34" t="s">
        <v>152</v>
      </c>
      <c r="G2" s="5"/>
      <c r="H2" s="5"/>
      <c r="I2" s="5"/>
    </row>
    <row r="3" spans="1:9" ht="12.75">
      <c r="A3" s="43"/>
      <c r="B3" s="43"/>
      <c r="C3" s="43"/>
      <c r="D3" s="43"/>
      <c r="E3" s="43"/>
      <c r="F3" s="34" t="s">
        <v>115</v>
      </c>
      <c r="G3" s="5"/>
      <c r="H3" s="5"/>
      <c r="I3" s="5"/>
    </row>
    <row r="4" spans="1:9" ht="12.75">
      <c r="A4" s="6"/>
      <c r="B4" s="6"/>
      <c r="C4" s="6"/>
      <c r="D4" s="66" t="s">
        <v>154</v>
      </c>
      <c r="E4" s="66"/>
      <c r="F4" s="66"/>
      <c r="G4" s="6"/>
      <c r="H4" s="6"/>
      <c r="I4" s="6"/>
    </row>
    <row r="5" spans="3:5" ht="12.75">
      <c r="C5" s="1"/>
      <c r="D5" s="1"/>
      <c r="E5" s="1"/>
    </row>
    <row r="6" spans="1:9" ht="14.25">
      <c r="A6" s="67" t="s">
        <v>160</v>
      </c>
      <c r="B6" s="67"/>
      <c r="C6" s="67"/>
      <c r="D6" s="67"/>
      <c r="E6" s="67"/>
      <c r="F6" s="67"/>
      <c r="G6" s="41"/>
      <c r="H6" s="41"/>
      <c r="I6" s="41"/>
    </row>
    <row r="7" spans="1:6" ht="13.5" thickBot="1">
      <c r="A7" s="8"/>
      <c r="B7" s="2"/>
      <c r="C7" s="2"/>
      <c r="D7" s="2"/>
      <c r="E7" s="2"/>
      <c r="F7" s="35" t="s">
        <v>90</v>
      </c>
    </row>
    <row r="8" spans="1:7" ht="26.25" thickBot="1">
      <c r="A8" s="53" t="s">
        <v>0</v>
      </c>
      <c r="B8" s="45" t="s">
        <v>1</v>
      </c>
      <c r="C8" s="44" t="s">
        <v>2</v>
      </c>
      <c r="D8" s="44" t="s">
        <v>3</v>
      </c>
      <c r="E8" s="44" t="s">
        <v>88</v>
      </c>
      <c r="F8" s="46" t="s">
        <v>89</v>
      </c>
      <c r="G8" s="3"/>
    </row>
    <row r="9" spans="1:6" ht="28.5">
      <c r="A9" s="12" t="s">
        <v>105</v>
      </c>
      <c r="B9" s="13"/>
      <c r="C9" s="13"/>
      <c r="D9" s="13"/>
      <c r="E9" s="13"/>
      <c r="F9" s="36"/>
    </row>
    <row r="10" spans="1:7" ht="14.25">
      <c r="A10" s="14" t="s">
        <v>5</v>
      </c>
      <c r="B10" s="15" t="s">
        <v>6</v>
      </c>
      <c r="C10" s="16"/>
      <c r="D10" s="16"/>
      <c r="E10" s="16"/>
      <c r="F10" s="37">
        <f>F11+F15+F30+F27</f>
        <v>5457.7</v>
      </c>
      <c r="G10" s="11">
        <f>G11+G15+G26</f>
        <v>5051.5</v>
      </c>
    </row>
    <row r="11" spans="1:7" ht="45">
      <c r="A11" s="17" t="s">
        <v>7</v>
      </c>
      <c r="B11" s="18" t="s">
        <v>6</v>
      </c>
      <c r="C11" s="18" t="s">
        <v>8</v>
      </c>
      <c r="D11" s="18"/>
      <c r="E11" s="18"/>
      <c r="F11" s="38">
        <f>F12</f>
        <v>1273.6</v>
      </c>
      <c r="G11">
        <f>F13+F14</f>
        <v>1273.6</v>
      </c>
    </row>
    <row r="12" spans="1:6" ht="15">
      <c r="A12" s="19" t="s">
        <v>36</v>
      </c>
      <c r="B12" s="20" t="s">
        <v>6</v>
      </c>
      <c r="C12" s="20" t="s">
        <v>8</v>
      </c>
      <c r="D12" s="20" t="s">
        <v>51</v>
      </c>
      <c r="E12" s="20"/>
      <c r="F12" s="39">
        <f>F13+F14</f>
        <v>1273.6</v>
      </c>
    </row>
    <row r="13" spans="1:6" ht="15">
      <c r="A13" s="21" t="s">
        <v>113</v>
      </c>
      <c r="B13" s="20" t="s">
        <v>6</v>
      </c>
      <c r="C13" s="20" t="s">
        <v>8</v>
      </c>
      <c r="D13" s="20" t="s">
        <v>51</v>
      </c>
      <c r="E13" s="20" t="s">
        <v>37</v>
      </c>
      <c r="F13" s="39">
        <v>978.2</v>
      </c>
    </row>
    <row r="14" spans="1:6" ht="45">
      <c r="A14" s="19" t="s">
        <v>93</v>
      </c>
      <c r="B14" s="20" t="s">
        <v>6</v>
      </c>
      <c r="C14" s="20" t="s">
        <v>8</v>
      </c>
      <c r="D14" s="20" t="s">
        <v>53</v>
      </c>
      <c r="E14" s="20" t="s">
        <v>54</v>
      </c>
      <c r="F14" s="39">
        <v>295.4</v>
      </c>
    </row>
    <row r="15" spans="1:7" ht="60">
      <c r="A15" s="17" t="s">
        <v>10</v>
      </c>
      <c r="B15" s="18" t="s">
        <v>6</v>
      </c>
      <c r="C15" s="18" t="s">
        <v>11</v>
      </c>
      <c r="D15" s="18"/>
      <c r="E15" s="18"/>
      <c r="F15" s="38">
        <f>F16+F23+F25</f>
        <v>2656.4</v>
      </c>
      <c r="G15">
        <f>F17+F18+F19+F20+F21+F23+F25</f>
        <v>2536.4</v>
      </c>
    </row>
    <row r="16" spans="1:6" ht="30">
      <c r="A16" s="19" t="s">
        <v>38</v>
      </c>
      <c r="B16" s="20" t="s">
        <v>6</v>
      </c>
      <c r="C16" s="20" t="s">
        <v>11</v>
      </c>
      <c r="D16" s="20" t="s">
        <v>55</v>
      </c>
      <c r="E16" s="20"/>
      <c r="F16" s="39">
        <f>SUM(F17:F22)</f>
        <v>2554.4</v>
      </c>
    </row>
    <row r="17" spans="1:6" ht="15">
      <c r="A17" s="21" t="s">
        <v>113</v>
      </c>
      <c r="B17" s="20" t="s">
        <v>6</v>
      </c>
      <c r="C17" s="20" t="s">
        <v>11</v>
      </c>
      <c r="D17" s="20" t="s">
        <v>55</v>
      </c>
      <c r="E17" s="20" t="s">
        <v>37</v>
      </c>
      <c r="F17" s="39">
        <v>1516.4</v>
      </c>
    </row>
    <row r="18" spans="1:6" ht="45">
      <c r="A18" s="19" t="s">
        <v>122</v>
      </c>
      <c r="B18" s="20" t="s">
        <v>6</v>
      </c>
      <c r="C18" s="20" t="s">
        <v>11</v>
      </c>
      <c r="D18" s="20" t="s">
        <v>55</v>
      </c>
      <c r="E18" s="20" t="s">
        <v>133</v>
      </c>
      <c r="F18" s="39">
        <v>22</v>
      </c>
    </row>
    <row r="19" spans="1:6" ht="45">
      <c r="A19" s="19" t="s">
        <v>93</v>
      </c>
      <c r="B19" s="20" t="s">
        <v>6</v>
      </c>
      <c r="C19" s="20" t="s">
        <v>11</v>
      </c>
      <c r="D19" s="20" t="s">
        <v>55</v>
      </c>
      <c r="E19" s="20" t="s">
        <v>54</v>
      </c>
      <c r="F19" s="39">
        <v>458</v>
      </c>
    </row>
    <row r="20" spans="1:6" ht="30">
      <c r="A20" s="19" t="s">
        <v>71</v>
      </c>
      <c r="B20" s="20" t="s">
        <v>6</v>
      </c>
      <c r="C20" s="20" t="s">
        <v>11</v>
      </c>
      <c r="D20" s="20" t="s">
        <v>55</v>
      </c>
      <c r="E20" s="20" t="s">
        <v>39</v>
      </c>
      <c r="F20" s="39">
        <v>262</v>
      </c>
    </row>
    <row r="21" spans="1:6" ht="15">
      <c r="A21" s="19" t="s">
        <v>97</v>
      </c>
      <c r="B21" s="20" t="s">
        <v>6</v>
      </c>
      <c r="C21" s="20" t="s">
        <v>11</v>
      </c>
      <c r="D21" s="20" t="s">
        <v>55</v>
      </c>
      <c r="E21" s="20" t="s">
        <v>41</v>
      </c>
      <c r="F21" s="52">
        <v>176</v>
      </c>
    </row>
    <row r="22" spans="1:6" ht="15">
      <c r="A22" s="19" t="s">
        <v>91</v>
      </c>
      <c r="B22" s="20" t="s">
        <v>6</v>
      </c>
      <c r="C22" s="20" t="s">
        <v>11</v>
      </c>
      <c r="D22" s="20" t="s">
        <v>55</v>
      </c>
      <c r="E22" s="20" t="s">
        <v>92</v>
      </c>
      <c r="F22" s="39">
        <v>120</v>
      </c>
    </row>
    <row r="23" spans="1:6" ht="60">
      <c r="A23" s="19" t="s">
        <v>106</v>
      </c>
      <c r="B23" s="20" t="s">
        <v>6</v>
      </c>
      <c r="C23" s="20" t="s">
        <v>11</v>
      </c>
      <c r="D23" s="20" t="s">
        <v>56</v>
      </c>
      <c r="E23" s="20"/>
      <c r="F23" s="39">
        <v>2</v>
      </c>
    </row>
    <row r="24" spans="1:6" ht="15">
      <c r="A24" s="19" t="s">
        <v>97</v>
      </c>
      <c r="B24" s="20" t="s">
        <v>6</v>
      </c>
      <c r="C24" s="20" t="s">
        <v>11</v>
      </c>
      <c r="D24" s="20" t="s">
        <v>56</v>
      </c>
      <c r="E24" s="20" t="s">
        <v>41</v>
      </c>
      <c r="F24" s="39">
        <v>2</v>
      </c>
    </row>
    <row r="25" spans="1:6" ht="45">
      <c r="A25" s="19" t="s">
        <v>49</v>
      </c>
      <c r="B25" s="20" t="s">
        <v>6</v>
      </c>
      <c r="C25" s="20" t="s">
        <v>11</v>
      </c>
      <c r="D25" s="20" t="s">
        <v>60</v>
      </c>
      <c r="E25" s="20"/>
      <c r="F25" s="39">
        <f>F26</f>
        <v>100</v>
      </c>
    </row>
    <row r="26" spans="1:7" ht="45">
      <c r="A26" s="19" t="s">
        <v>49</v>
      </c>
      <c r="B26" s="20" t="s">
        <v>6</v>
      </c>
      <c r="C26" s="20" t="s">
        <v>11</v>
      </c>
      <c r="D26" s="20" t="s">
        <v>60</v>
      </c>
      <c r="E26" s="20" t="s">
        <v>50</v>
      </c>
      <c r="F26" s="52">
        <v>100</v>
      </c>
      <c r="G26">
        <f>F31+F32+F33+F34</f>
        <v>1241.5</v>
      </c>
    </row>
    <row r="27" spans="1:6" ht="14.25" customHeight="1">
      <c r="A27" s="17" t="s">
        <v>161</v>
      </c>
      <c r="B27" s="18" t="s">
        <v>6</v>
      </c>
      <c r="C27" s="18" t="s">
        <v>162</v>
      </c>
      <c r="D27" s="18"/>
      <c r="E27" s="18"/>
      <c r="F27" s="38">
        <f>F28</f>
        <v>306.2</v>
      </c>
    </row>
    <row r="28" spans="1:6" ht="33" customHeight="1">
      <c r="A28" s="19" t="s">
        <v>163</v>
      </c>
      <c r="B28" s="20" t="s">
        <v>6</v>
      </c>
      <c r="C28" s="20" t="s">
        <v>162</v>
      </c>
      <c r="D28" s="20" t="s">
        <v>164</v>
      </c>
      <c r="E28" s="20"/>
      <c r="F28" s="39">
        <f>F29</f>
        <v>306.2</v>
      </c>
    </row>
    <row r="29" spans="1:6" ht="15">
      <c r="A29" s="19" t="s">
        <v>165</v>
      </c>
      <c r="B29" s="20" t="s">
        <v>6</v>
      </c>
      <c r="C29" s="20" t="s">
        <v>162</v>
      </c>
      <c r="D29" s="20" t="s">
        <v>164</v>
      </c>
      <c r="E29" s="20" t="s">
        <v>166</v>
      </c>
      <c r="F29" s="52">
        <v>306.2</v>
      </c>
    </row>
    <row r="30" spans="1:6" ht="15">
      <c r="A30" s="17" t="s">
        <v>12</v>
      </c>
      <c r="B30" s="18" t="s">
        <v>6</v>
      </c>
      <c r="C30" s="18" t="s">
        <v>33</v>
      </c>
      <c r="D30" s="18"/>
      <c r="E30" s="18"/>
      <c r="F30" s="38">
        <f>F33+F31</f>
        <v>1221.5</v>
      </c>
    </row>
    <row r="31" spans="1:7" ht="30">
      <c r="A31" s="19" t="s">
        <v>123</v>
      </c>
      <c r="B31" s="20" t="s">
        <v>6</v>
      </c>
      <c r="C31" s="20" t="s">
        <v>33</v>
      </c>
      <c r="D31" s="20" t="s">
        <v>134</v>
      </c>
      <c r="E31" s="20"/>
      <c r="F31" s="39">
        <f>F32</f>
        <v>10</v>
      </c>
      <c r="G31" s="10"/>
    </row>
    <row r="32" spans="1:7" ht="45">
      <c r="A32" s="19" t="s">
        <v>83</v>
      </c>
      <c r="B32" s="20" t="s">
        <v>6</v>
      </c>
      <c r="C32" s="20" t="s">
        <v>33</v>
      </c>
      <c r="D32" s="20" t="s">
        <v>134</v>
      </c>
      <c r="E32" s="20" t="s">
        <v>41</v>
      </c>
      <c r="F32" s="39">
        <v>10</v>
      </c>
      <c r="G32" s="10"/>
    </row>
    <row r="33" spans="1:7" ht="30">
      <c r="A33" s="19" t="s">
        <v>14</v>
      </c>
      <c r="B33" s="20" t="s">
        <v>6</v>
      </c>
      <c r="C33" s="20" t="s">
        <v>33</v>
      </c>
      <c r="D33" s="20" t="s">
        <v>57</v>
      </c>
      <c r="E33" s="20"/>
      <c r="F33" s="39">
        <f>SUM(F34:F39)</f>
        <v>1211.5</v>
      </c>
      <c r="G33" s="10"/>
    </row>
    <row r="34" spans="1:7" ht="45">
      <c r="A34" s="19" t="s">
        <v>83</v>
      </c>
      <c r="B34" s="20" t="s">
        <v>6</v>
      </c>
      <c r="C34" s="20" t="s">
        <v>33</v>
      </c>
      <c r="D34" s="20" t="s">
        <v>57</v>
      </c>
      <c r="E34" s="20" t="s">
        <v>39</v>
      </c>
      <c r="F34" s="39">
        <v>10</v>
      </c>
      <c r="G34" s="10"/>
    </row>
    <row r="35" spans="1:7" ht="15">
      <c r="A35" s="19" t="s">
        <v>97</v>
      </c>
      <c r="B35" s="20" t="s">
        <v>6</v>
      </c>
      <c r="C35" s="20" t="s">
        <v>33</v>
      </c>
      <c r="D35" s="20" t="s">
        <v>57</v>
      </c>
      <c r="E35" s="20" t="s">
        <v>41</v>
      </c>
      <c r="F35" s="39">
        <v>653</v>
      </c>
      <c r="G35" s="11">
        <f>F38+F39</f>
        <v>500.8</v>
      </c>
    </row>
    <row r="36" spans="1:7" ht="15">
      <c r="A36" s="19" t="s">
        <v>91</v>
      </c>
      <c r="B36" s="20" t="s">
        <v>6</v>
      </c>
      <c r="C36" s="20" t="s">
        <v>33</v>
      </c>
      <c r="D36" s="20" t="s">
        <v>57</v>
      </c>
      <c r="E36" s="20" t="s">
        <v>92</v>
      </c>
      <c r="F36" s="39">
        <v>35</v>
      </c>
      <c r="G36" s="10"/>
    </row>
    <row r="37" spans="1:7" ht="15">
      <c r="A37" s="19" t="s">
        <v>45</v>
      </c>
      <c r="B37" s="20" t="s">
        <v>6</v>
      </c>
      <c r="C37" s="20" t="s">
        <v>33</v>
      </c>
      <c r="D37" s="20" t="s">
        <v>57</v>
      </c>
      <c r="E37" s="20" t="s">
        <v>42</v>
      </c>
      <c r="F37" s="39">
        <v>12.7</v>
      </c>
      <c r="G37" s="10"/>
    </row>
    <row r="38" spans="1:7" ht="15">
      <c r="A38" s="19" t="s">
        <v>124</v>
      </c>
      <c r="B38" s="20" t="s">
        <v>6</v>
      </c>
      <c r="C38" s="20" t="s">
        <v>33</v>
      </c>
      <c r="D38" s="20" t="s">
        <v>57</v>
      </c>
      <c r="E38" s="20" t="s">
        <v>118</v>
      </c>
      <c r="F38" s="39">
        <v>0.8</v>
      </c>
      <c r="G38" s="10"/>
    </row>
    <row r="39" spans="1:7" ht="30">
      <c r="A39" s="19" t="s">
        <v>125</v>
      </c>
      <c r="B39" s="20" t="s">
        <v>6</v>
      </c>
      <c r="C39" s="20" t="s">
        <v>33</v>
      </c>
      <c r="D39" s="20" t="s">
        <v>57</v>
      </c>
      <c r="E39" s="20" t="s">
        <v>135</v>
      </c>
      <c r="F39" s="52">
        <v>500</v>
      </c>
      <c r="G39" s="10"/>
    </row>
    <row r="40" spans="1:7" ht="14.25">
      <c r="A40" s="23" t="s">
        <v>15</v>
      </c>
      <c r="B40" s="24" t="s">
        <v>8</v>
      </c>
      <c r="C40" s="20"/>
      <c r="D40" s="20"/>
      <c r="E40" s="20"/>
      <c r="F40" s="37">
        <f>F41</f>
        <v>395.20000000000005</v>
      </c>
      <c r="G40" s="10"/>
    </row>
    <row r="41" spans="1:7" ht="15">
      <c r="A41" s="17" t="s">
        <v>16</v>
      </c>
      <c r="B41" s="18" t="s">
        <v>8</v>
      </c>
      <c r="C41" s="18" t="s">
        <v>9</v>
      </c>
      <c r="D41" s="22"/>
      <c r="E41" s="22"/>
      <c r="F41" s="38">
        <f>F42</f>
        <v>395.20000000000005</v>
      </c>
      <c r="G41" s="11">
        <f>G42</f>
        <v>300</v>
      </c>
    </row>
    <row r="42" spans="1:7" ht="30">
      <c r="A42" s="19" t="s">
        <v>17</v>
      </c>
      <c r="B42" s="20" t="s">
        <v>8</v>
      </c>
      <c r="C42" s="20" t="s">
        <v>9</v>
      </c>
      <c r="D42" s="20" t="s">
        <v>58</v>
      </c>
      <c r="E42" s="20"/>
      <c r="F42" s="39">
        <f>F43+F44+F45</f>
        <v>395.20000000000005</v>
      </c>
      <c r="G42" s="10">
        <f>F43</f>
        <v>300</v>
      </c>
    </row>
    <row r="43" spans="1:7" ht="15">
      <c r="A43" s="19" t="s">
        <v>52</v>
      </c>
      <c r="B43" s="20" t="s">
        <v>8</v>
      </c>
      <c r="C43" s="20" t="s">
        <v>9</v>
      </c>
      <c r="D43" s="20" t="s">
        <v>58</v>
      </c>
      <c r="E43" s="20" t="s">
        <v>37</v>
      </c>
      <c r="F43" s="39">
        <v>300</v>
      </c>
      <c r="G43" s="10"/>
    </row>
    <row r="44" spans="1:7" ht="45">
      <c r="A44" s="19" t="s">
        <v>93</v>
      </c>
      <c r="B44" s="20" t="s">
        <v>8</v>
      </c>
      <c r="C44" s="20" t="s">
        <v>9</v>
      </c>
      <c r="D44" s="20" t="s">
        <v>58</v>
      </c>
      <c r="E44" s="20" t="s">
        <v>54</v>
      </c>
      <c r="F44" s="39">
        <v>90.6</v>
      </c>
      <c r="G44" s="10"/>
    </row>
    <row r="45" spans="1:7" ht="45">
      <c r="A45" s="19" t="s">
        <v>122</v>
      </c>
      <c r="B45" s="20" t="s">
        <v>8</v>
      </c>
      <c r="C45" s="20" t="s">
        <v>9</v>
      </c>
      <c r="D45" s="20" t="s">
        <v>58</v>
      </c>
      <c r="E45" s="20" t="s">
        <v>133</v>
      </c>
      <c r="F45" s="39">
        <v>4.6</v>
      </c>
      <c r="G45" s="11">
        <f>G46+G56</f>
        <v>1555.3</v>
      </c>
    </row>
    <row r="46" spans="1:7" ht="28.5">
      <c r="A46" s="23" t="s">
        <v>18</v>
      </c>
      <c r="B46" s="24" t="s">
        <v>9</v>
      </c>
      <c r="C46" s="20"/>
      <c r="D46" s="20"/>
      <c r="E46" s="20"/>
      <c r="F46" s="37">
        <f>F47+F50</f>
        <v>401</v>
      </c>
      <c r="G46">
        <f>F46</f>
        <v>401</v>
      </c>
    </row>
    <row r="47" spans="1:6" ht="45">
      <c r="A47" s="17" t="s">
        <v>126</v>
      </c>
      <c r="B47" s="18" t="s">
        <v>9</v>
      </c>
      <c r="C47" s="18" t="s">
        <v>44</v>
      </c>
      <c r="D47" s="18"/>
      <c r="E47" s="18"/>
      <c r="F47" s="38">
        <v>1</v>
      </c>
    </row>
    <row r="48" spans="1:6" ht="15">
      <c r="A48" s="19" t="s">
        <v>127</v>
      </c>
      <c r="B48" s="20" t="s">
        <v>9</v>
      </c>
      <c r="C48" s="20" t="s">
        <v>44</v>
      </c>
      <c r="D48" s="20" t="s">
        <v>136</v>
      </c>
      <c r="E48" s="20"/>
      <c r="F48" s="39">
        <v>1</v>
      </c>
    </row>
    <row r="49" spans="1:6" ht="15">
      <c r="A49" s="25" t="s">
        <v>128</v>
      </c>
      <c r="B49" s="16" t="s">
        <v>9</v>
      </c>
      <c r="C49" s="16" t="s">
        <v>44</v>
      </c>
      <c r="D49" s="20" t="s">
        <v>136</v>
      </c>
      <c r="E49" s="20" t="s">
        <v>137</v>
      </c>
      <c r="F49" s="39">
        <v>1</v>
      </c>
    </row>
    <row r="50" spans="1:6" ht="30">
      <c r="A50" s="17" t="s">
        <v>108</v>
      </c>
      <c r="B50" s="18" t="s">
        <v>9</v>
      </c>
      <c r="C50" s="18" t="s">
        <v>13</v>
      </c>
      <c r="D50" s="18"/>
      <c r="E50" s="18"/>
      <c r="F50" s="38">
        <f>F51</f>
        <v>400</v>
      </c>
    </row>
    <row r="51" spans="1:7" ht="45">
      <c r="A51" s="19" t="s">
        <v>43</v>
      </c>
      <c r="B51" s="20" t="s">
        <v>9</v>
      </c>
      <c r="C51" s="20" t="s">
        <v>13</v>
      </c>
      <c r="D51" s="20" t="s">
        <v>59</v>
      </c>
      <c r="E51" s="20"/>
      <c r="F51" s="39">
        <v>400</v>
      </c>
      <c r="G51" s="10"/>
    </row>
    <row r="52" spans="1:7" ht="15">
      <c r="A52" s="25" t="s">
        <v>97</v>
      </c>
      <c r="B52" s="16" t="s">
        <v>9</v>
      </c>
      <c r="C52" s="16" t="s">
        <v>13</v>
      </c>
      <c r="D52" s="20" t="s">
        <v>59</v>
      </c>
      <c r="E52" s="20" t="s">
        <v>41</v>
      </c>
      <c r="F52" s="52">
        <v>400</v>
      </c>
      <c r="G52" s="10"/>
    </row>
    <row r="53" spans="1:7" ht="14.25">
      <c r="A53" s="26" t="s">
        <v>20</v>
      </c>
      <c r="B53" s="15" t="s">
        <v>11</v>
      </c>
      <c r="C53" s="16"/>
      <c r="D53" s="16"/>
      <c r="E53" s="16"/>
      <c r="F53" s="37">
        <f>F54+F70</f>
        <v>9900.699999999999</v>
      </c>
      <c r="G53" s="10"/>
    </row>
    <row r="54" spans="1:7" ht="15">
      <c r="A54" s="17" t="s">
        <v>109</v>
      </c>
      <c r="B54" s="18" t="s">
        <v>11</v>
      </c>
      <c r="C54" s="18" t="s">
        <v>44</v>
      </c>
      <c r="D54" s="22"/>
      <c r="E54" s="22"/>
      <c r="F54" s="38">
        <f>F55+F57+F60+F64+F62+F66+F68-0.1</f>
        <v>9470.699999999999</v>
      </c>
      <c r="G54" s="10"/>
    </row>
    <row r="55" spans="1:7" ht="30">
      <c r="A55" s="19" t="s">
        <v>74</v>
      </c>
      <c r="B55" s="20" t="s">
        <v>11</v>
      </c>
      <c r="C55" s="20" t="s">
        <v>44</v>
      </c>
      <c r="D55" s="20" t="s">
        <v>78</v>
      </c>
      <c r="E55" s="20"/>
      <c r="F55" s="39">
        <f>F56</f>
        <v>3011.4</v>
      </c>
      <c r="G55" s="10"/>
    </row>
    <row r="56" spans="1:7" ht="30">
      <c r="A56" s="19" t="s">
        <v>40</v>
      </c>
      <c r="B56" s="20" t="s">
        <v>11</v>
      </c>
      <c r="C56" s="20" t="s">
        <v>44</v>
      </c>
      <c r="D56" s="20" t="s">
        <v>78</v>
      </c>
      <c r="E56" s="20" t="s">
        <v>41</v>
      </c>
      <c r="F56" s="52">
        <v>3011.4</v>
      </c>
      <c r="G56">
        <f>F58</f>
        <v>1154.3</v>
      </c>
    </row>
    <row r="57" spans="1:6" ht="30">
      <c r="A57" s="19" t="s">
        <v>94</v>
      </c>
      <c r="B57" s="20" t="s">
        <v>11</v>
      </c>
      <c r="C57" s="20" t="s">
        <v>44</v>
      </c>
      <c r="D57" s="20" t="s">
        <v>77</v>
      </c>
      <c r="E57" s="20"/>
      <c r="F57" s="39">
        <f>F58+F59</f>
        <v>1200</v>
      </c>
    </row>
    <row r="58" spans="1:6" ht="15">
      <c r="A58" s="19" t="s">
        <v>97</v>
      </c>
      <c r="B58" s="20" t="s">
        <v>11</v>
      </c>
      <c r="C58" s="20" t="s">
        <v>44</v>
      </c>
      <c r="D58" s="20" t="s">
        <v>77</v>
      </c>
      <c r="E58" s="20" t="s">
        <v>41</v>
      </c>
      <c r="F58" s="52">
        <v>1154.3</v>
      </c>
    </row>
    <row r="59" spans="1:7" ht="15">
      <c r="A59" s="19" t="s">
        <v>149</v>
      </c>
      <c r="B59" s="20" t="s">
        <v>11</v>
      </c>
      <c r="C59" s="20" t="s">
        <v>44</v>
      </c>
      <c r="D59" s="20" t="s">
        <v>77</v>
      </c>
      <c r="E59" s="20" t="s">
        <v>92</v>
      </c>
      <c r="F59" s="47">
        <v>45.7</v>
      </c>
      <c r="G59" s="11">
        <f>G60+G68+G71</f>
        <v>244465.2</v>
      </c>
    </row>
    <row r="60" spans="1:7" ht="30">
      <c r="A60" s="29" t="s">
        <v>129</v>
      </c>
      <c r="B60" s="20" t="s">
        <v>11</v>
      </c>
      <c r="C60" s="20" t="s">
        <v>44</v>
      </c>
      <c r="D60" s="16" t="s">
        <v>116</v>
      </c>
      <c r="E60" s="16"/>
      <c r="F60" s="39">
        <f>F61</f>
        <v>468.8</v>
      </c>
      <c r="G60">
        <f>F62+F64</f>
        <v>1690.6</v>
      </c>
    </row>
    <row r="61" spans="1:6" ht="60">
      <c r="A61" s="25" t="s">
        <v>151</v>
      </c>
      <c r="B61" s="20" t="s">
        <v>11</v>
      </c>
      <c r="C61" s="20" t="s">
        <v>44</v>
      </c>
      <c r="D61" s="16" t="s">
        <v>116</v>
      </c>
      <c r="E61" s="16" t="s">
        <v>150</v>
      </c>
      <c r="F61" s="39">
        <v>468.8</v>
      </c>
    </row>
    <row r="62" spans="1:6" ht="30">
      <c r="A62" s="19" t="s">
        <v>130</v>
      </c>
      <c r="B62" s="20" t="s">
        <v>11</v>
      </c>
      <c r="C62" s="20" t="s">
        <v>44</v>
      </c>
      <c r="D62" s="20" t="s">
        <v>138</v>
      </c>
      <c r="E62" s="20"/>
      <c r="F62" s="39">
        <f>F63</f>
        <v>858.8</v>
      </c>
    </row>
    <row r="63" spans="1:6" ht="15">
      <c r="A63" s="19" t="s">
        <v>97</v>
      </c>
      <c r="B63" s="20" t="s">
        <v>11</v>
      </c>
      <c r="C63" s="20" t="s">
        <v>44</v>
      </c>
      <c r="D63" s="20" t="s">
        <v>138</v>
      </c>
      <c r="E63" s="20" t="s">
        <v>41</v>
      </c>
      <c r="F63" s="52">
        <v>858.8</v>
      </c>
    </row>
    <row r="64" spans="1:7" ht="45">
      <c r="A64" s="19" t="s">
        <v>131</v>
      </c>
      <c r="B64" s="20" t="s">
        <v>11</v>
      </c>
      <c r="C64" s="20" t="s">
        <v>44</v>
      </c>
      <c r="D64" s="20" t="s">
        <v>139</v>
      </c>
      <c r="E64" s="20"/>
      <c r="F64" s="39">
        <f>F65</f>
        <v>831.8</v>
      </c>
      <c r="G64" s="10"/>
    </row>
    <row r="65" spans="1:7" ht="15">
      <c r="A65" s="19" t="s">
        <v>97</v>
      </c>
      <c r="B65" s="20" t="s">
        <v>11</v>
      </c>
      <c r="C65" s="20" t="s">
        <v>44</v>
      </c>
      <c r="D65" s="20" t="s">
        <v>139</v>
      </c>
      <c r="E65" s="20" t="s">
        <v>41</v>
      </c>
      <c r="F65" s="52">
        <v>831.8</v>
      </c>
      <c r="G65" s="10"/>
    </row>
    <row r="66" spans="1:7" ht="30">
      <c r="A66" s="29" t="s">
        <v>155</v>
      </c>
      <c r="B66" s="20" t="s">
        <v>11</v>
      </c>
      <c r="C66" s="20" t="s">
        <v>44</v>
      </c>
      <c r="D66" s="16" t="s">
        <v>158</v>
      </c>
      <c r="E66" s="20"/>
      <c r="F66" s="39">
        <f>F67</f>
        <v>3000</v>
      </c>
      <c r="G66" s="10"/>
    </row>
    <row r="67" spans="1:7" ht="15">
      <c r="A67" s="25" t="s">
        <v>97</v>
      </c>
      <c r="B67" s="20" t="s">
        <v>11</v>
      </c>
      <c r="C67" s="20" t="s">
        <v>44</v>
      </c>
      <c r="D67" s="16" t="s">
        <v>158</v>
      </c>
      <c r="E67" s="16" t="s">
        <v>41</v>
      </c>
      <c r="F67" s="52">
        <v>3000</v>
      </c>
      <c r="G67" s="10"/>
    </row>
    <row r="68" spans="1:7" ht="30">
      <c r="A68" s="29" t="s">
        <v>156</v>
      </c>
      <c r="B68" s="20" t="s">
        <v>11</v>
      </c>
      <c r="C68" s="20" t="s">
        <v>44</v>
      </c>
      <c r="D68" s="16" t="s">
        <v>159</v>
      </c>
      <c r="E68" s="16"/>
      <c r="F68" s="39">
        <v>100</v>
      </c>
      <c r="G68" s="11">
        <f>G69</f>
        <v>430</v>
      </c>
    </row>
    <row r="69" spans="1:7" ht="15">
      <c r="A69" s="25" t="s">
        <v>97</v>
      </c>
      <c r="B69" s="20" t="s">
        <v>11</v>
      </c>
      <c r="C69" s="20" t="s">
        <v>44</v>
      </c>
      <c r="D69" s="16" t="s">
        <v>159</v>
      </c>
      <c r="E69" s="16" t="s">
        <v>41</v>
      </c>
      <c r="F69" s="52">
        <v>100</v>
      </c>
      <c r="G69">
        <f>F70</f>
        <v>430</v>
      </c>
    </row>
    <row r="70" spans="1:6" ht="15">
      <c r="A70" s="17" t="s">
        <v>95</v>
      </c>
      <c r="B70" s="18" t="s">
        <v>11</v>
      </c>
      <c r="C70" s="18" t="s">
        <v>75</v>
      </c>
      <c r="D70" s="18"/>
      <c r="E70" s="18"/>
      <c r="F70" s="38">
        <f>F71</f>
        <v>430</v>
      </c>
    </row>
    <row r="71" spans="1:7" ht="15">
      <c r="A71" s="25" t="s">
        <v>96</v>
      </c>
      <c r="B71" s="16" t="s">
        <v>11</v>
      </c>
      <c r="C71" s="16" t="s">
        <v>75</v>
      </c>
      <c r="D71" s="16" t="s">
        <v>76</v>
      </c>
      <c r="E71" s="15"/>
      <c r="F71" s="39">
        <f>F72</f>
        <v>430</v>
      </c>
      <c r="G71" s="4">
        <f>SUM(G72:G75)</f>
        <v>242344.6</v>
      </c>
    </row>
    <row r="72" spans="1:7" ht="15">
      <c r="A72" s="25" t="s">
        <v>97</v>
      </c>
      <c r="B72" s="16" t="s">
        <v>11</v>
      </c>
      <c r="C72" s="16" t="s">
        <v>75</v>
      </c>
      <c r="D72" s="16" t="s">
        <v>76</v>
      </c>
      <c r="E72" s="16" t="s">
        <v>41</v>
      </c>
      <c r="F72" s="52">
        <v>430</v>
      </c>
      <c r="G72">
        <f>F73</f>
        <v>242342.1</v>
      </c>
    </row>
    <row r="73" spans="1:6" ht="14.25">
      <c r="A73" s="26" t="s">
        <v>22</v>
      </c>
      <c r="B73" s="15" t="s">
        <v>23</v>
      </c>
      <c r="C73" s="16"/>
      <c r="D73" s="16"/>
      <c r="E73" s="16"/>
      <c r="F73" s="37">
        <f>F74+F86+F89</f>
        <v>242342.1</v>
      </c>
    </row>
    <row r="74" spans="1:7" ht="15">
      <c r="A74" s="27" t="s">
        <v>24</v>
      </c>
      <c r="B74" s="28" t="s">
        <v>23</v>
      </c>
      <c r="C74" s="28" t="s">
        <v>6</v>
      </c>
      <c r="D74" s="28"/>
      <c r="E74" s="15"/>
      <c r="F74" s="38">
        <f>F77+F79+F82+F84+F75</f>
        <v>236053.4</v>
      </c>
      <c r="G74">
        <f>F75</f>
        <v>2.5</v>
      </c>
    </row>
    <row r="75" spans="1:6" ht="30">
      <c r="A75" s="19" t="s">
        <v>157</v>
      </c>
      <c r="B75" s="16" t="s">
        <v>23</v>
      </c>
      <c r="C75" s="16" t="s">
        <v>6</v>
      </c>
      <c r="D75" s="20" t="s">
        <v>134</v>
      </c>
      <c r="E75" s="20"/>
      <c r="F75" s="39">
        <f>F76</f>
        <v>2.5</v>
      </c>
    </row>
    <row r="76" spans="1:23" ht="15">
      <c r="A76" s="19" t="s">
        <v>97</v>
      </c>
      <c r="B76" s="16" t="s">
        <v>23</v>
      </c>
      <c r="C76" s="16" t="s">
        <v>6</v>
      </c>
      <c r="D76" s="20" t="s">
        <v>134</v>
      </c>
      <c r="E76" s="20" t="s">
        <v>41</v>
      </c>
      <c r="F76" s="52">
        <v>2.5</v>
      </c>
      <c r="K76" s="32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 spans="1:23" ht="30">
      <c r="A77" s="29" t="s">
        <v>72</v>
      </c>
      <c r="B77" s="30" t="s">
        <v>23</v>
      </c>
      <c r="C77" s="16" t="s">
        <v>6</v>
      </c>
      <c r="D77" s="16" t="s">
        <v>73</v>
      </c>
      <c r="E77" s="16"/>
      <c r="F77" s="39">
        <f>F78</f>
        <v>864</v>
      </c>
      <c r="K77" s="32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 spans="1:23" ht="30">
      <c r="A78" s="25" t="s">
        <v>40</v>
      </c>
      <c r="B78" s="30" t="s">
        <v>23</v>
      </c>
      <c r="C78" s="16" t="s">
        <v>6</v>
      </c>
      <c r="D78" s="16" t="s">
        <v>73</v>
      </c>
      <c r="E78" s="16" t="s">
        <v>41</v>
      </c>
      <c r="F78" s="39">
        <v>864</v>
      </c>
      <c r="K78" s="32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 spans="1:23" ht="30">
      <c r="A79" s="29" t="s">
        <v>82</v>
      </c>
      <c r="B79" s="16" t="s">
        <v>23</v>
      </c>
      <c r="C79" s="16" t="s">
        <v>6</v>
      </c>
      <c r="D79" s="16" t="s">
        <v>61</v>
      </c>
      <c r="E79" s="16"/>
      <c r="F79" s="39">
        <f>F80+F81</f>
        <v>186.9</v>
      </c>
      <c r="G79">
        <f>F80+F81+F82+F83+F84</f>
        <v>467836.9</v>
      </c>
      <c r="K79" s="32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spans="1:23" ht="15">
      <c r="A80" s="25" t="s">
        <v>97</v>
      </c>
      <c r="B80" s="16" t="s">
        <v>23</v>
      </c>
      <c r="C80" s="16" t="s">
        <v>6</v>
      </c>
      <c r="D80" s="16" t="s">
        <v>61</v>
      </c>
      <c r="E80" s="16" t="s">
        <v>41</v>
      </c>
      <c r="F80" s="52">
        <v>180</v>
      </c>
      <c r="K80" s="32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spans="1:23" ht="15">
      <c r="A81" s="19" t="s">
        <v>149</v>
      </c>
      <c r="B81" s="16" t="s">
        <v>23</v>
      </c>
      <c r="C81" s="16" t="s">
        <v>6</v>
      </c>
      <c r="D81" s="16" t="s">
        <v>61</v>
      </c>
      <c r="E81" s="20" t="s">
        <v>92</v>
      </c>
      <c r="F81" s="47">
        <v>6.9</v>
      </c>
      <c r="K81" s="32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1:23" ht="60">
      <c r="A82" s="49" t="s">
        <v>141</v>
      </c>
      <c r="B82" s="20" t="s">
        <v>23</v>
      </c>
      <c r="C82" s="20" t="s">
        <v>6</v>
      </c>
      <c r="D82" s="20" t="s">
        <v>144</v>
      </c>
      <c r="E82" s="20"/>
      <c r="F82" s="47">
        <f>F83</f>
        <v>232650</v>
      </c>
      <c r="K82" s="32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1:23" ht="30">
      <c r="A83" s="19" t="s">
        <v>142</v>
      </c>
      <c r="B83" s="20" t="s">
        <v>23</v>
      </c>
      <c r="C83" s="20" t="s">
        <v>6</v>
      </c>
      <c r="D83" s="20" t="s">
        <v>144</v>
      </c>
      <c r="E83" s="20" t="s">
        <v>145</v>
      </c>
      <c r="F83" s="52">
        <v>232650</v>
      </c>
      <c r="K83" s="32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1:23" ht="30">
      <c r="A84" s="49" t="s">
        <v>143</v>
      </c>
      <c r="B84" s="20" t="s">
        <v>23</v>
      </c>
      <c r="C84" s="20" t="s">
        <v>6</v>
      </c>
      <c r="D84" s="20" t="s">
        <v>146</v>
      </c>
      <c r="E84" s="20"/>
      <c r="F84" s="47">
        <f>F85</f>
        <v>2350</v>
      </c>
      <c r="K84" s="32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1:23" ht="30">
      <c r="A85" s="19" t="s">
        <v>142</v>
      </c>
      <c r="B85" s="20" t="s">
        <v>23</v>
      </c>
      <c r="C85" s="20" t="s">
        <v>6</v>
      </c>
      <c r="D85" s="20" t="s">
        <v>146</v>
      </c>
      <c r="E85" s="20" t="s">
        <v>145</v>
      </c>
      <c r="F85" s="52">
        <v>2350</v>
      </c>
      <c r="G85">
        <f>F86+F87</f>
        <v>576</v>
      </c>
      <c r="K85" s="32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1:23" ht="15">
      <c r="A86" s="50" t="s">
        <v>25</v>
      </c>
      <c r="B86" s="18" t="s">
        <v>23</v>
      </c>
      <c r="C86" s="18" t="s">
        <v>8</v>
      </c>
      <c r="D86" s="18"/>
      <c r="E86" s="18"/>
      <c r="F86" s="51">
        <v>288</v>
      </c>
      <c r="K86" s="32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 spans="1:23" ht="15">
      <c r="A87" s="49" t="s">
        <v>47</v>
      </c>
      <c r="B87" s="20" t="s">
        <v>23</v>
      </c>
      <c r="C87" s="20" t="s">
        <v>8</v>
      </c>
      <c r="D87" s="20" t="s">
        <v>62</v>
      </c>
      <c r="E87" s="20"/>
      <c r="F87" s="47">
        <v>288</v>
      </c>
      <c r="K87" s="32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1:23" ht="30">
      <c r="A88" s="19" t="s">
        <v>107</v>
      </c>
      <c r="B88" s="20" t="s">
        <v>23</v>
      </c>
      <c r="C88" s="20" t="s">
        <v>8</v>
      </c>
      <c r="D88" s="20" t="s">
        <v>62</v>
      </c>
      <c r="E88" s="20" t="s">
        <v>41</v>
      </c>
      <c r="F88" s="47">
        <v>288</v>
      </c>
      <c r="G88">
        <f>F89+F90</f>
        <v>7255.7</v>
      </c>
      <c r="K88" s="32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1:23" ht="15">
      <c r="A89" s="50" t="s">
        <v>26</v>
      </c>
      <c r="B89" s="18" t="s">
        <v>23</v>
      </c>
      <c r="C89" s="18" t="s">
        <v>9</v>
      </c>
      <c r="D89" s="22"/>
      <c r="E89" s="22"/>
      <c r="F89" s="51">
        <f>F90+F93+F95+F98</f>
        <v>6000.7</v>
      </c>
      <c r="K89" s="32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1:23" ht="15">
      <c r="A90" s="29" t="s">
        <v>132</v>
      </c>
      <c r="B90" s="16" t="s">
        <v>23</v>
      </c>
      <c r="C90" s="16" t="s">
        <v>9</v>
      </c>
      <c r="D90" s="16" t="s">
        <v>140</v>
      </c>
      <c r="E90" s="15"/>
      <c r="F90" s="39">
        <f>F91+F92</f>
        <v>1255</v>
      </c>
      <c r="K90" s="32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spans="1:23" ht="15">
      <c r="A91" s="25" t="s">
        <v>97</v>
      </c>
      <c r="B91" s="16" t="s">
        <v>23</v>
      </c>
      <c r="C91" s="16" t="s">
        <v>9</v>
      </c>
      <c r="D91" s="16" t="s">
        <v>140</v>
      </c>
      <c r="E91" s="16" t="s">
        <v>41</v>
      </c>
      <c r="F91" s="39">
        <v>300</v>
      </c>
      <c r="K91" s="32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 spans="1:23" ht="15">
      <c r="A92" s="25" t="s">
        <v>91</v>
      </c>
      <c r="B92" s="16" t="s">
        <v>23</v>
      </c>
      <c r="C92" s="16" t="s">
        <v>9</v>
      </c>
      <c r="D92" s="16" t="s">
        <v>140</v>
      </c>
      <c r="E92" s="16" t="s">
        <v>92</v>
      </c>
      <c r="F92" s="47">
        <v>955</v>
      </c>
      <c r="G92">
        <f>F92</f>
        <v>955</v>
      </c>
      <c r="K92" s="32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spans="1:23" ht="30">
      <c r="A93" s="29" t="s">
        <v>98</v>
      </c>
      <c r="B93" s="16" t="s">
        <v>23</v>
      </c>
      <c r="C93" s="16" t="s">
        <v>9</v>
      </c>
      <c r="D93" s="16" t="s">
        <v>63</v>
      </c>
      <c r="E93" s="15"/>
      <c r="F93" s="39">
        <v>70</v>
      </c>
      <c r="G93" s="11">
        <f>F96</f>
        <v>2679.2</v>
      </c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</row>
    <row r="94" spans="1:7" ht="15">
      <c r="A94" s="25" t="s">
        <v>97</v>
      </c>
      <c r="B94" s="16" t="s">
        <v>23</v>
      </c>
      <c r="C94" s="16" t="s">
        <v>9</v>
      </c>
      <c r="D94" s="16" t="s">
        <v>63</v>
      </c>
      <c r="E94" s="16" t="s">
        <v>41</v>
      </c>
      <c r="F94" s="39">
        <v>70</v>
      </c>
      <c r="G94" s="10"/>
    </row>
    <row r="95" spans="1:7" ht="30">
      <c r="A95" s="29" t="s">
        <v>27</v>
      </c>
      <c r="B95" s="16" t="s">
        <v>23</v>
      </c>
      <c r="C95" s="16" t="s">
        <v>9</v>
      </c>
      <c r="D95" s="16" t="s">
        <v>64</v>
      </c>
      <c r="E95" s="16"/>
      <c r="F95" s="39">
        <f>F96+F97</f>
        <v>2685.2</v>
      </c>
      <c r="G95" s="10"/>
    </row>
    <row r="96" spans="1:7" ht="15">
      <c r="A96" s="25" t="s">
        <v>97</v>
      </c>
      <c r="B96" s="16" t="s">
        <v>23</v>
      </c>
      <c r="C96" s="16" t="s">
        <v>9</v>
      </c>
      <c r="D96" s="16" t="s">
        <v>64</v>
      </c>
      <c r="E96" s="16" t="s">
        <v>41</v>
      </c>
      <c r="F96" s="52">
        <v>2679.2</v>
      </c>
      <c r="G96" s="10"/>
    </row>
    <row r="97" spans="1:7" ht="15">
      <c r="A97" s="25" t="s">
        <v>119</v>
      </c>
      <c r="B97" s="16" t="s">
        <v>23</v>
      </c>
      <c r="C97" s="16" t="s">
        <v>9</v>
      </c>
      <c r="D97" s="16" t="s">
        <v>64</v>
      </c>
      <c r="E97" s="16" t="s">
        <v>118</v>
      </c>
      <c r="F97" s="39">
        <v>6</v>
      </c>
      <c r="G97" s="10"/>
    </row>
    <row r="98" spans="1:7" ht="30">
      <c r="A98" s="29" t="s">
        <v>99</v>
      </c>
      <c r="B98" s="16" t="s">
        <v>23</v>
      </c>
      <c r="C98" s="16" t="s">
        <v>9</v>
      </c>
      <c r="D98" s="16" t="s">
        <v>116</v>
      </c>
      <c r="E98" s="16"/>
      <c r="F98" s="39">
        <f>F99+F100</f>
        <v>1990.5</v>
      </c>
      <c r="G98" s="11">
        <f>F101</f>
        <v>5614.6</v>
      </c>
    </row>
    <row r="99" spans="1:6" ht="15">
      <c r="A99" s="25" t="s">
        <v>97</v>
      </c>
      <c r="B99" s="16" t="s">
        <v>23</v>
      </c>
      <c r="C99" s="16" t="s">
        <v>9</v>
      </c>
      <c r="D99" s="16" t="s">
        <v>116</v>
      </c>
      <c r="E99" s="16" t="s">
        <v>41</v>
      </c>
      <c r="F99" s="39">
        <v>408</v>
      </c>
    </row>
    <row r="100" spans="1:6" ht="60">
      <c r="A100" s="25" t="s">
        <v>151</v>
      </c>
      <c r="B100" s="16" t="s">
        <v>23</v>
      </c>
      <c r="C100" s="16" t="s">
        <v>9</v>
      </c>
      <c r="D100" s="16" t="s">
        <v>116</v>
      </c>
      <c r="E100" s="16" t="s">
        <v>150</v>
      </c>
      <c r="F100" s="39">
        <v>1582.5</v>
      </c>
    </row>
    <row r="101" spans="1:6" ht="14.25">
      <c r="A101" s="26" t="s">
        <v>114</v>
      </c>
      <c r="B101" s="15" t="s">
        <v>21</v>
      </c>
      <c r="C101" s="15"/>
      <c r="D101" s="15"/>
      <c r="E101" s="15"/>
      <c r="F101" s="37">
        <f>F102</f>
        <v>5614.6</v>
      </c>
    </row>
    <row r="102" spans="1:7" ht="15">
      <c r="A102" s="27" t="s">
        <v>28</v>
      </c>
      <c r="B102" s="28" t="s">
        <v>21</v>
      </c>
      <c r="C102" s="28" t="s">
        <v>6</v>
      </c>
      <c r="D102" s="15"/>
      <c r="E102" s="15"/>
      <c r="F102" s="38">
        <f>F103+F109+F115+F118+F122</f>
        <v>5614.6</v>
      </c>
      <c r="G102" t="e">
        <f>G98+G93+#REF!+G59+G45+G41+G10+G35</f>
        <v>#REF!</v>
      </c>
    </row>
    <row r="103" spans="1:6" ht="30">
      <c r="A103" s="29" t="s">
        <v>29</v>
      </c>
      <c r="B103" s="16" t="s">
        <v>21</v>
      </c>
      <c r="C103" s="16" t="s">
        <v>6</v>
      </c>
      <c r="D103" s="16" t="s">
        <v>65</v>
      </c>
      <c r="E103" s="16"/>
      <c r="F103" s="40">
        <f>F104+F105+F106+F107+F108</f>
        <v>3961.2000000000003</v>
      </c>
    </row>
    <row r="104" spans="1:6" ht="15">
      <c r="A104" s="29" t="s">
        <v>101</v>
      </c>
      <c r="B104" s="16" t="s">
        <v>21</v>
      </c>
      <c r="C104" s="16" t="s">
        <v>6</v>
      </c>
      <c r="D104" s="16" t="s">
        <v>65</v>
      </c>
      <c r="E104" s="16" t="s">
        <v>46</v>
      </c>
      <c r="F104" s="39">
        <v>2097.8</v>
      </c>
    </row>
    <row r="105" spans="1:6" ht="45">
      <c r="A105" s="29" t="s">
        <v>100</v>
      </c>
      <c r="B105" s="16" t="s">
        <v>21</v>
      </c>
      <c r="C105" s="16" t="s">
        <v>6</v>
      </c>
      <c r="D105" s="16" t="s">
        <v>65</v>
      </c>
      <c r="E105" s="16" t="s">
        <v>66</v>
      </c>
      <c r="F105" s="39">
        <v>728.4</v>
      </c>
    </row>
    <row r="106" spans="1:6" ht="30">
      <c r="A106" s="29" t="s">
        <v>71</v>
      </c>
      <c r="B106" s="16" t="s">
        <v>21</v>
      </c>
      <c r="C106" s="16" t="s">
        <v>6</v>
      </c>
      <c r="D106" s="16" t="s">
        <v>65</v>
      </c>
      <c r="E106" s="16" t="s">
        <v>39</v>
      </c>
      <c r="F106" s="39">
        <v>83</v>
      </c>
    </row>
    <row r="107" spans="1:6" ht="15">
      <c r="A107" s="25" t="s">
        <v>97</v>
      </c>
      <c r="B107" s="16" t="s">
        <v>21</v>
      </c>
      <c r="C107" s="16" t="s">
        <v>6</v>
      </c>
      <c r="D107" s="16" t="s">
        <v>65</v>
      </c>
      <c r="E107" s="16" t="s">
        <v>41</v>
      </c>
      <c r="F107" s="52">
        <v>816</v>
      </c>
    </row>
    <row r="108" spans="1:6" ht="15">
      <c r="A108" s="25" t="s">
        <v>91</v>
      </c>
      <c r="B108" s="16" t="s">
        <v>21</v>
      </c>
      <c r="C108" s="16" t="s">
        <v>6</v>
      </c>
      <c r="D108" s="16" t="s">
        <v>65</v>
      </c>
      <c r="E108" s="16" t="s">
        <v>92</v>
      </c>
      <c r="F108" s="39">
        <v>236</v>
      </c>
    </row>
    <row r="109" spans="1:6" ht="15">
      <c r="A109" s="29" t="s">
        <v>30</v>
      </c>
      <c r="B109" s="16" t="s">
        <v>21</v>
      </c>
      <c r="C109" s="16" t="s">
        <v>6</v>
      </c>
      <c r="D109" s="16" t="s">
        <v>67</v>
      </c>
      <c r="E109" s="16"/>
      <c r="F109" s="39">
        <f>F110+F111+F112+F113+F114</f>
        <v>1260.7</v>
      </c>
    </row>
    <row r="110" spans="1:6" ht="15">
      <c r="A110" s="29" t="s">
        <v>68</v>
      </c>
      <c r="B110" s="16" t="s">
        <v>21</v>
      </c>
      <c r="C110" s="16" t="s">
        <v>6</v>
      </c>
      <c r="D110" s="16" t="s">
        <v>67</v>
      </c>
      <c r="E110" s="16" t="s">
        <v>46</v>
      </c>
      <c r="F110" s="39">
        <v>725.5</v>
      </c>
    </row>
    <row r="111" spans="1:6" ht="45">
      <c r="A111" s="29" t="s">
        <v>100</v>
      </c>
      <c r="B111" s="16" t="s">
        <v>21</v>
      </c>
      <c r="C111" s="16" t="s">
        <v>6</v>
      </c>
      <c r="D111" s="16" t="s">
        <v>67</v>
      </c>
      <c r="E111" s="16" t="s">
        <v>66</v>
      </c>
      <c r="F111" s="39">
        <v>242.8</v>
      </c>
    </row>
    <row r="112" spans="1:6" ht="30">
      <c r="A112" s="29" t="s">
        <v>71</v>
      </c>
      <c r="B112" s="16" t="s">
        <v>21</v>
      </c>
      <c r="C112" s="16" t="s">
        <v>6</v>
      </c>
      <c r="D112" s="16" t="s">
        <v>67</v>
      </c>
      <c r="E112" s="16" t="s">
        <v>39</v>
      </c>
      <c r="F112" s="39">
        <v>41</v>
      </c>
    </row>
    <row r="113" spans="1:6" ht="15">
      <c r="A113" s="25" t="s">
        <v>97</v>
      </c>
      <c r="B113" s="16" t="s">
        <v>21</v>
      </c>
      <c r="C113" s="16" t="s">
        <v>6</v>
      </c>
      <c r="D113" s="16" t="s">
        <v>67</v>
      </c>
      <c r="E113" s="16" t="s">
        <v>41</v>
      </c>
      <c r="F113" s="39">
        <v>124.4</v>
      </c>
    </row>
    <row r="114" spans="1:6" ht="15">
      <c r="A114" s="25" t="s">
        <v>91</v>
      </c>
      <c r="B114" s="16" t="s">
        <v>21</v>
      </c>
      <c r="C114" s="16" t="s">
        <v>6</v>
      </c>
      <c r="D114" s="16" t="s">
        <v>67</v>
      </c>
      <c r="E114" s="16" t="s">
        <v>92</v>
      </c>
      <c r="F114" s="39">
        <v>127</v>
      </c>
    </row>
    <row r="115" spans="1:6" ht="75">
      <c r="A115" s="29" t="s">
        <v>102</v>
      </c>
      <c r="B115" s="16" t="s">
        <v>21</v>
      </c>
      <c r="C115" s="16" t="s">
        <v>6</v>
      </c>
      <c r="D115" s="16" t="s">
        <v>79</v>
      </c>
      <c r="E115" s="16"/>
      <c r="F115" s="39">
        <f>F116+F117</f>
        <v>314.2</v>
      </c>
    </row>
    <row r="116" spans="1:6" ht="15">
      <c r="A116" s="29" t="s">
        <v>101</v>
      </c>
      <c r="B116" s="16" t="s">
        <v>21</v>
      </c>
      <c r="C116" s="16" t="s">
        <v>6</v>
      </c>
      <c r="D116" s="16" t="s">
        <v>79</v>
      </c>
      <c r="E116" s="16" t="s">
        <v>46</v>
      </c>
      <c r="F116" s="39">
        <v>314.2</v>
      </c>
    </row>
    <row r="117" spans="1:6" ht="45">
      <c r="A117" s="29" t="s">
        <v>100</v>
      </c>
      <c r="B117" s="16" t="s">
        <v>21</v>
      </c>
      <c r="C117" s="16" t="s">
        <v>6</v>
      </c>
      <c r="D117" s="16" t="s">
        <v>79</v>
      </c>
      <c r="E117" s="16" t="s">
        <v>66</v>
      </c>
      <c r="F117" s="39"/>
    </row>
    <row r="118" spans="1:6" ht="15">
      <c r="A118" s="29" t="s">
        <v>81</v>
      </c>
      <c r="B118" s="16" t="s">
        <v>21</v>
      </c>
      <c r="C118" s="16" t="s">
        <v>6</v>
      </c>
      <c r="D118" s="16" t="s">
        <v>80</v>
      </c>
      <c r="E118" s="16"/>
      <c r="F118" s="39">
        <f>F119+F120</f>
        <v>78.5</v>
      </c>
    </row>
    <row r="119" spans="1:6" ht="15">
      <c r="A119" s="29" t="s">
        <v>101</v>
      </c>
      <c r="B119" s="16" t="s">
        <v>21</v>
      </c>
      <c r="C119" s="16" t="s">
        <v>6</v>
      </c>
      <c r="D119" s="16" t="s">
        <v>80</v>
      </c>
      <c r="E119" s="16" t="s">
        <v>46</v>
      </c>
      <c r="F119" s="39">
        <v>78.5</v>
      </c>
    </row>
    <row r="120" spans="1:6" ht="45">
      <c r="A120" s="29" t="s">
        <v>100</v>
      </c>
      <c r="B120" s="16" t="s">
        <v>21</v>
      </c>
      <c r="C120" s="16" t="s">
        <v>6</v>
      </c>
      <c r="D120" s="16" t="s">
        <v>80</v>
      </c>
      <c r="E120" s="16" t="s">
        <v>66</v>
      </c>
      <c r="F120" s="39"/>
    </row>
    <row r="121" spans="1:6" ht="60">
      <c r="A121" s="29" t="s">
        <v>112</v>
      </c>
      <c r="B121" s="16" t="s">
        <v>21</v>
      </c>
      <c r="C121" s="16" t="s">
        <v>6</v>
      </c>
      <c r="D121" s="16" t="s">
        <v>111</v>
      </c>
      <c r="E121" s="16"/>
      <c r="F121" s="39">
        <f>F122</f>
        <v>0</v>
      </c>
    </row>
    <row r="122" spans="1:6" ht="15">
      <c r="A122" s="25" t="s">
        <v>97</v>
      </c>
      <c r="B122" s="16" t="s">
        <v>21</v>
      </c>
      <c r="C122" s="16" t="s">
        <v>6</v>
      </c>
      <c r="D122" s="16" t="s">
        <v>111</v>
      </c>
      <c r="E122" s="16" t="s">
        <v>41</v>
      </c>
      <c r="F122" s="39"/>
    </row>
    <row r="123" spans="1:6" ht="15">
      <c r="A123" s="26" t="s">
        <v>31</v>
      </c>
      <c r="B123" s="15" t="s">
        <v>19</v>
      </c>
      <c r="C123" s="16"/>
      <c r="D123" s="16"/>
      <c r="E123" s="16"/>
      <c r="F123" s="37">
        <f>F124</f>
        <v>537.4</v>
      </c>
    </row>
    <row r="124" spans="1:6" ht="15">
      <c r="A124" s="27" t="s">
        <v>48</v>
      </c>
      <c r="B124" s="28" t="s">
        <v>19</v>
      </c>
      <c r="C124" s="28" t="s">
        <v>6</v>
      </c>
      <c r="D124" s="28"/>
      <c r="E124" s="28"/>
      <c r="F124" s="38">
        <f>F125</f>
        <v>537.4</v>
      </c>
    </row>
    <row r="125" spans="1:6" ht="15">
      <c r="A125" s="29" t="s">
        <v>104</v>
      </c>
      <c r="B125" s="16" t="s">
        <v>19</v>
      </c>
      <c r="C125" s="16" t="s">
        <v>6</v>
      </c>
      <c r="D125" s="16" t="s">
        <v>70</v>
      </c>
      <c r="E125" s="16"/>
      <c r="F125" s="39">
        <f>F126</f>
        <v>537.4</v>
      </c>
    </row>
    <row r="126" spans="1:6" ht="15">
      <c r="A126" s="25" t="s">
        <v>103</v>
      </c>
      <c r="B126" s="16" t="s">
        <v>19</v>
      </c>
      <c r="C126" s="16" t="s">
        <v>6</v>
      </c>
      <c r="D126" s="16" t="s">
        <v>70</v>
      </c>
      <c r="E126" s="16" t="s">
        <v>117</v>
      </c>
      <c r="F126" s="39">
        <v>537.4</v>
      </c>
    </row>
    <row r="127" spans="1:6" ht="15">
      <c r="A127" s="26" t="s">
        <v>34</v>
      </c>
      <c r="B127" s="15" t="s">
        <v>32</v>
      </c>
      <c r="C127" s="16"/>
      <c r="D127" s="16"/>
      <c r="E127" s="16"/>
      <c r="F127" s="37">
        <f>F128</f>
        <v>35</v>
      </c>
    </row>
    <row r="128" spans="1:6" ht="15">
      <c r="A128" s="27" t="s">
        <v>110</v>
      </c>
      <c r="B128" s="28" t="s">
        <v>32</v>
      </c>
      <c r="C128" s="28" t="s">
        <v>8</v>
      </c>
      <c r="D128" s="28"/>
      <c r="E128" s="28"/>
      <c r="F128" s="38">
        <f>F129</f>
        <v>35</v>
      </c>
    </row>
    <row r="129" spans="1:6" ht="30">
      <c r="A129" s="29" t="s">
        <v>35</v>
      </c>
      <c r="B129" s="16" t="s">
        <v>32</v>
      </c>
      <c r="C129" s="16" t="s">
        <v>8</v>
      </c>
      <c r="D129" s="16" t="s">
        <v>69</v>
      </c>
      <c r="E129" s="28"/>
      <c r="F129" s="39">
        <f>F130</f>
        <v>35</v>
      </c>
    </row>
    <row r="130" spans="1:6" ht="15">
      <c r="A130" s="25" t="s">
        <v>97</v>
      </c>
      <c r="B130" s="16" t="s">
        <v>32</v>
      </c>
      <c r="C130" s="16" t="s">
        <v>8</v>
      </c>
      <c r="D130" s="16" t="s">
        <v>69</v>
      </c>
      <c r="E130" s="16" t="s">
        <v>41</v>
      </c>
      <c r="F130" s="39">
        <v>35</v>
      </c>
    </row>
    <row r="131" spans="1:6" ht="15">
      <c r="A131" s="26" t="s">
        <v>4</v>
      </c>
      <c r="B131" s="16"/>
      <c r="C131" s="16"/>
      <c r="D131" s="16"/>
      <c r="E131" s="16"/>
      <c r="F131" s="48">
        <f>F10+F40+F46+F53+F73+F101+F123+F127+0.1</f>
        <v>264683.8</v>
      </c>
    </row>
  </sheetData>
  <sheetProtection/>
  <mergeCells count="2">
    <mergeCell ref="D4:F4"/>
    <mergeCell ref="A6:F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3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58.125" style="7" customWidth="1"/>
    <col min="2" max="2" width="7.75390625" style="0" customWidth="1"/>
    <col min="3" max="3" width="9.375" style="0" customWidth="1"/>
    <col min="4" max="4" width="14.625" style="0" customWidth="1"/>
    <col min="5" max="5" width="8.875" style="0" customWidth="1"/>
    <col min="6" max="6" width="13.125" style="56" customWidth="1"/>
    <col min="7" max="7" width="9.875" style="0" hidden="1" customWidth="1"/>
  </cols>
  <sheetData>
    <row r="1" spans="3:6" ht="12.75">
      <c r="C1" s="42"/>
      <c r="D1" s="42"/>
      <c r="E1" s="42"/>
      <c r="F1" s="54" t="s">
        <v>120</v>
      </c>
    </row>
    <row r="2" spans="1:9" ht="12.75">
      <c r="A2" s="43"/>
      <c r="B2" s="43"/>
      <c r="C2" s="43"/>
      <c r="D2" s="43"/>
      <c r="E2" s="43"/>
      <c r="F2" s="55" t="s">
        <v>170</v>
      </c>
      <c r="G2" s="5"/>
      <c r="H2" s="5"/>
      <c r="I2" s="5"/>
    </row>
    <row r="3" spans="1:9" ht="12.75">
      <c r="A3" s="43"/>
      <c r="B3" s="43"/>
      <c r="C3" s="43"/>
      <c r="D3" s="43"/>
      <c r="E3" s="43"/>
      <c r="F3" s="55" t="s">
        <v>115</v>
      </c>
      <c r="G3" s="5"/>
      <c r="H3" s="5"/>
      <c r="I3" s="5"/>
    </row>
    <row r="4" spans="1:9" ht="12.75">
      <c r="A4" s="6"/>
      <c r="B4" s="6"/>
      <c r="C4" s="6"/>
      <c r="D4" s="66" t="s">
        <v>167</v>
      </c>
      <c r="E4" s="66"/>
      <c r="F4" s="66"/>
      <c r="G4" s="6"/>
      <c r="H4" s="6"/>
      <c r="I4" s="6"/>
    </row>
    <row r="5" spans="3:5" ht="12.75">
      <c r="C5" s="1"/>
      <c r="D5" s="1"/>
      <c r="E5" s="1"/>
    </row>
    <row r="6" spans="1:9" ht="14.25">
      <c r="A6" s="67" t="s">
        <v>160</v>
      </c>
      <c r="B6" s="67"/>
      <c r="C6" s="67"/>
      <c r="D6" s="67"/>
      <c r="E6" s="67"/>
      <c r="F6" s="67"/>
      <c r="G6" s="41"/>
      <c r="H6" s="41"/>
      <c r="I6" s="41"/>
    </row>
    <row r="7" spans="1:6" ht="13.5" thickBot="1">
      <c r="A7" s="8"/>
      <c r="B7" s="2"/>
      <c r="C7" s="2"/>
      <c r="D7" s="2"/>
      <c r="E7" s="2"/>
      <c r="F7" s="56" t="s">
        <v>90</v>
      </c>
    </row>
    <row r="8" spans="1:7" ht="26.25" thickBot="1">
      <c r="A8" s="53" t="s">
        <v>0</v>
      </c>
      <c r="B8" s="45" t="s">
        <v>1</v>
      </c>
      <c r="C8" s="44" t="s">
        <v>2</v>
      </c>
      <c r="D8" s="44" t="s">
        <v>3</v>
      </c>
      <c r="E8" s="44" t="s">
        <v>88</v>
      </c>
      <c r="F8" s="57" t="s">
        <v>89</v>
      </c>
      <c r="G8" s="3"/>
    </row>
    <row r="9" spans="1:6" ht="28.5">
      <c r="A9" s="12" t="s">
        <v>105</v>
      </c>
      <c r="B9" s="13"/>
      <c r="C9" s="13"/>
      <c r="D9" s="13"/>
      <c r="E9" s="13"/>
      <c r="F9" s="58"/>
    </row>
    <row r="10" spans="1:7" ht="14.25">
      <c r="A10" s="14" t="s">
        <v>5</v>
      </c>
      <c r="B10" s="15" t="s">
        <v>6</v>
      </c>
      <c r="C10" s="16"/>
      <c r="D10" s="16"/>
      <c r="E10" s="16"/>
      <c r="F10" s="59">
        <f>F11+F15+F30+F27</f>
        <v>5457.7</v>
      </c>
      <c r="G10" s="11">
        <f>G11+G15+G26</f>
        <v>5051.5</v>
      </c>
    </row>
    <row r="11" spans="1:7" ht="45">
      <c r="A11" s="17" t="s">
        <v>7</v>
      </c>
      <c r="B11" s="18" t="s">
        <v>6</v>
      </c>
      <c r="C11" s="18" t="s">
        <v>8</v>
      </c>
      <c r="D11" s="18"/>
      <c r="E11" s="18"/>
      <c r="F11" s="60">
        <f>F12</f>
        <v>1273.6</v>
      </c>
      <c r="G11">
        <f>F13+F14</f>
        <v>1273.6</v>
      </c>
    </row>
    <row r="12" spans="1:6" ht="15">
      <c r="A12" s="19" t="s">
        <v>36</v>
      </c>
      <c r="B12" s="20" t="s">
        <v>6</v>
      </c>
      <c r="C12" s="20" t="s">
        <v>8</v>
      </c>
      <c r="D12" s="20" t="s">
        <v>51</v>
      </c>
      <c r="E12" s="20"/>
      <c r="F12" s="61">
        <f>F13+F14</f>
        <v>1273.6</v>
      </c>
    </row>
    <row r="13" spans="1:6" ht="15">
      <c r="A13" s="21" t="s">
        <v>113</v>
      </c>
      <c r="B13" s="20" t="s">
        <v>6</v>
      </c>
      <c r="C13" s="20" t="s">
        <v>8</v>
      </c>
      <c r="D13" s="20" t="s">
        <v>51</v>
      </c>
      <c r="E13" s="20" t="s">
        <v>37</v>
      </c>
      <c r="F13" s="61">
        <v>978.2</v>
      </c>
    </row>
    <row r="14" spans="1:6" ht="45">
      <c r="A14" s="19" t="s">
        <v>93</v>
      </c>
      <c r="B14" s="20" t="s">
        <v>6</v>
      </c>
      <c r="C14" s="20" t="s">
        <v>8</v>
      </c>
      <c r="D14" s="20" t="s">
        <v>53</v>
      </c>
      <c r="E14" s="20" t="s">
        <v>54</v>
      </c>
      <c r="F14" s="61">
        <v>295.4</v>
      </c>
    </row>
    <row r="15" spans="1:7" ht="60">
      <c r="A15" s="17" t="s">
        <v>10</v>
      </c>
      <c r="B15" s="18" t="s">
        <v>6</v>
      </c>
      <c r="C15" s="18" t="s">
        <v>11</v>
      </c>
      <c r="D15" s="18"/>
      <c r="E15" s="18"/>
      <c r="F15" s="60">
        <f>F16+F23+F25</f>
        <v>2656.4</v>
      </c>
      <c r="G15">
        <f>F17+F18+F19+F20+F21+F23+F25</f>
        <v>2536.4</v>
      </c>
    </row>
    <row r="16" spans="1:6" ht="30">
      <c r="A16" s="19" t="s">
        <v>38</v>
      </c>
      <c r="B16" s="20" t="s">
        <v>6</v>
      </c>
      <c r="C16" s="20" t="s">
        <v>11</v>
      </c>
      <c r="D16" s="20" t="s">
        <v>55</v>
      </c>
      <c r="E16" s="20"/>
      <c r="F16" s="61">
        <f>SUM(F17:F22)</f>
        <v>2554.4</v>
      </c>
    </row>
    <row r="17" spans="1:6" ht="15">
      <c r="A17" s="21" t="s">
        <v>113</v>
      </c>
      <c r="B17" s="20" t="s">
        <v>6</v>
      </c>
      <c r="C17" s="20" t="s">
        <v>11</v>
      </c>
      <c r="D17" s="20" t="s">
        <v>55</v>
      </c>
      <c r="E17" s="20" t="s">
        <v>37</v>
      </c>
      <c r="F17" s="61">
        <v>1516.4</v>
      </c>
    </row>
    <row r="18" spans="1:6" ht="45">
      <c r="A18" s="19" t="s">
        <v>122</v>
      </c>
      <c r="B18" s="20" t="s">
        <v>6</v>
      </c>
      <c r="C18" s="20" t="s">
        <v>11</v>
      </c>
      <c r="D18" s="20" t="s">
        <v>55</v>
      </c>
      <c r="E18" s="20" t="s">
        <v>133</v>
      </c>
      <c r="F18" s="61">
        <v>22</v>
      </c>
    </row>
    <row r="19" spans="1:6" ht="45">
      <c r="A19" s="19" t="s">
        <v>93</v>
      </c>
      <c r="B19" s="20" t="s">
        <v>6</v>
      </c>
      <c r="C19" s="20" t="s">
        <v>11</v>
      </c>
      <c r="D19" s="20" t="s">
        <v>55</v>
      </c>
      <c r="E19" s="20" t="s">
        <v>54</v>
      </c>
      <c r="F19" s="61">
        <v>458</v>
      </c>
    </row>
    <row r="20" spans="1:6" ht="30">
      <c r="A20" s="19" t="s">
        <v>71</v>
      </c>
      <c r="B20" s="20" t="s">
        <v>6</v>
      </c>
      <c r="C20" s="20" t="s">
        <v>11</v>
      </c>
      <c r="D20" s="20" t="s">
        <v>55</v>
      </c>
      <c r="E20" s="20" t="s">
        <v>39</v>
      </c>
      <c r="F20" s="61">
        <v>262</v>
      </c>
    </row>
    <row r="21" spans="1:6" ht="15">
      <c r="A21" s="19" t="s">
        <v>97</v>
      </c>
      <c r="B21" s="20" t="s">
        <v>6</v>
      </c>
      <c r="C21" s="20" t="s">
        <v>11</v>
      </c>
      <c r="D21" s="20" t="s">
        <v>55</v>
      </c>
      <c r="E21" s="20" t="s">
        <v>41</v>
      </c>
      <c r="F21" s="61">
        <v>176</v>
      </c>
    </row>
    <row r="22" spans="1:6" ht="15">
      <c r="A22" s="19" t="s">
        <v>91</v>
      </c>
      <c r="B22" s="20" t="s">
        <v>6</v>
      </c>
      <c r="C22" s="20" t="s">
        <v>11</v>
      </c>
      <c r="D22" s="20" t="s">
        <v>55</v>
      </c>
      <c r="E22" s="20" t="s">
        <v>92</v>
      </c>
      <c r="F22" s="61">
        <v>120</v>
      </c>
    </row>
    <row r="23" spans="1:6" ht="60">
      <c r="A23" s="19" t="s">
        <v>106</v>
      </c>
      <c r="B23" s="20" t="s">
        <v>6</v>
      </c>
      <c r="C23" s="20" t="s">
        <v>11</v>
      </c>
      <c r="D23" s="20" t="s">
        <v>56</v>
      </c>
      <c r="E23" s="20"/>
      <c r="F23" s="61">
        <v>2</v>
      </c>
    </row>
    <row r="24" spans="1:6" ht="15">
      <c r="A24" s="19" t="s">
        <v>97</v>
      </c>
      <c r="B24" s="20" t="s">
        <v>6</v>
      </c>
      <c r="C24" s="20" t="s">
        <v>11</v>
      </c>
      <c r="D24" s="20" t="s">
        <v>56</v>
      </c>
      <c r="E24" s="20" t="s">
        <v>41</v>
      </c>
      <c r="F24" s="61">
        <v>2</v>
      </c>
    </row>
    <row r="25" spans="1:6" ht="45">
      <c r="A25" s="19" t="s">
        <v>49</v>
      </c>
      <c r="B25" s="20" t="s">
        <v>6</v>
      </c>
      <c r="C25" s="20" t="s">
        <v>11</v>
      </c>
      <c r="D25" s="20" t="s">
        <v>60</v>
      </c>
      <c r="E25" s="20"/>
      <c r="F25" s="61">
        <f>F26</f>
        <v>100</v>
      </c>
    </row>
    <row r="26" spans="1:7" ht="45">
      <c r="A26" s="19" t="s">
        <v>49</v>
      </c>
      <c r="B26" s="20" t="s">
        <v>6</v>
      </c>
      <c r="C26" s="20" t="s">
        <v>11</v>
      </c>
      <c r="D26" s="20" t="s">
        <v>60</v>
      </c>
      <c r="E26" s="20" t="s">
        <v>50</v>
      </c>
      <c r="F26" s="61">
        <v>100</v>
      </c>
      <c r="G26">
        <f>F31+F32+F33+F34</f>
        <v>1241.5</v>
      </c>
    </row>
    <row r="27" spans="1:6" ht="14.25" customHeight="1">
      <c r="A27" s="17" t="s">
        <v>161</v>
      </c>
      <c r="B27" s="18" t="s">
        <v>6</v>
      </c>
      <c r="C27" s="18" t="s">
        <v>162</v>
      </c>
      <c r="D27" s="18"/>
      <c r="E27" s="18"/>
      <c r="F27" s="60">
        <f>F28</f>
        <v>306.2</v>
      </c>
    </row>
    <row r="28" spans="1:6" ht="33" customHeight="1">
      <c r="A28" s="19" t="s">
        <v>163</v>
      </c>
      <c r="B28" s="20" t="s">
        <v>6</v>
      </c>
      <c r="C28" s="20" t="s">
        <v>162</v>
      </c>
      <c r="D28" s="20" t="s">
        <v>164</v>
      </c>
      <c r="E28" s="20"/>
      <c r="F28" s="61">
        <f>F29</f>
        <v>306.2</v>
      </c>
    </row>
    <row r="29" spans="1:6" ht="15">
      <c r="A29" s="19" t="s">
        <v>165</v>
      </c>
      <c r="B29" s="20" t="s">
        <v>6</v>
      </c>
      <c r="C29" s="20" t="s">
        <v>162</v>
      </c>
      <c r="D29" s="20" t="s">
        <v>164</v>
      </c>
      <c r="E29" s="20" t="s">
        <v>166</v>
      </c>
      <c r="F29" s="61">
        <v>306.2</v>
      </c>
    </row>
    <row r="30" spans="1:6" ht="15">
      <c r="A30" s="17" t="s">
        <v>12</v>
      </c>
      <c r="B30" s="18" t="s">
        <v>6</v>
      </c>
      <c r="C30" s="18" t="s">
        <v>33</v>
      </c>
      <c r="D30" s="18"/>
      <c r="E30" s="18"/>
      <c r="F30" s="60">
        <f>F33+F31</f>
        <v>1221.5</v>
      </c>
    </row>
    <row r="31" spans="1:7" ht="30">
      <c r="A31" s="19" t="s">
        <v>123</v>
      </c>
      <c r="B31" s="20" t="s">
        <v>6</v>
      </c>
      <c r="C31" s="20" t="s">
        <v>33</v>
      </c>
      <c r="D31" s="20" t="s">
        <v>134</v>
      </c>
      <c r="E31" s="20"/>
      <c r="F31" s="61">
        <f>F32</f>
        <v>10</v>
      </c>
      <c r="G31" s="10"/>
    </row>
    <row r="32" spans="1:7" ht="45">
      <c r="A32" s="19" t="s">
        <v>83</v>
      </c>
      <c r="B32" s="20" t="s">
        <v>6</v>
      </c>
      <c r="C32" s="20" t="s">
        <v>33</v>
      </c>
      <c r="D32" s="20" t="s">
        <v>134</v>
      </c>
      <c r="E32" s="20" t="s">
        <v>41</v>
      </c>
      <c r="F32" s="61">
        <v>10</v>
      </c>
      <c r="G32" s="10"/>
    </row>
    <row r="33" spans="1:7" ht="30">
      <c r="A33" s="19" t="s">
        <v>14</v>
      </c>
      <c r="B33" s="20" t="s">
        <v>6</v>
      </c>
      <c r="C33" s="20" t="s">
        <v>33</v>
      </c>
      <c r="D33" s="20" t="s">
        <v>57</v>
      </c>
      <c r="E33" s="20"/>
      <c r="F33" s="61">
        <f>SUM(F34:F39)</f>
        <v>1211.5</v>
      </c>
      <c r="G33" s="10"/>
    </row>
    <row r="34" spans="1:7" ht="45">
      <c r="A34" s="19" t="s">
        <v>83</v>
      </c>
      <c r="B34" s="20" t="s">
        <v>6</v>
      </c>
      <c r="C34" s="20" t="s">
        <v>33</v>
      </c>
      <c r="D34" s="20" t="s">
        <v>57</v>
      </c>
      <c r="E34" s="20" t="s">
        <v>39</v>
      </c>
      <c r="F34" s="61">
        <v>10</v>
      </c>
      <c r="G34" s="10"/>
    </row>
    <row r="35" spans="1:7" ht="15">
      <c r="A35" s="19" t="s">
        <v>97</v>
      </c>
      <c r="B35" s="20" t="s">
        <v>6</v>
      </c>
      <c r="C35" s="20" t="s">
        <v>33</v>
      </c>
      <c r="D35" s="20" t="s">
        <v>57</v>
      </c>
      <c r="E35" s="20" t="s">
        <v>41</v>
      </c>
      <c r="F35" s="61">
        <v>653</v>
      </c>
      <c r="G35" s="11">
        <f>F38+F39</f>
        <v>500.8</v>
      </c>
    </row>
    <row r="36" spans="1:7" ht="15">
      <c r="A36" s="19" t="s">
        <v>91</v>
      </c>
      <c r="B36" s="20" t="s">
        <v>6</v>
      </c>
      <c r="C36" s="20" t="s">
        <v>33</v>
      </c>
      <c r="D36" s="20" t="s">
        <v>57</v>
      </c>
      <c r="E36" s="20" t="s">
        <v>92</v>
      </c>
      <c r="F36" s="61">
        <v>35</v>
      </c>
      <c r="G36" s="10"/>
    </row>
    <row r="37" spans="1:7" ht="15">
      <c r="A37" s="19" t="s">
        <v>45</v>
      </c>
      <c r="B37" s="20" t="s">
        <v>6</v>
      </c>
      <c r="C37" s="20" t="s">
        <v>33</v>
      </c>
      <c r="D37" s="20" t="s">
        <v>57</v>
      </c>
      <c r="E37" s="20" t="s">
        <v>42</v>
      </c>
      <c r="F37" s="61">
        <v>12.7</v>
      </c>
      <c r="G37" s="10"/>
    </row>
    <row r="38" spans="1:7" ht="15">
      <c r="A38" s="19" t="s">
        <v>124</v>
      </c>
      <c r="B38" s="20" t="s">
        <v>6</v>
      </c>
      <c r="C38" s="20" t="s">
        <v>33</v>
      </c>
      <c r="D38" s="20" t="s">
        <v>57</v>
      </c>
      <c r="E38" s="20" t="s">
        <v>118</v>
      </c>
      <c r="F38" s="61">
        <v>0.8</v>
      </c>
      <c r="G38" s="10"/>
    </row>
    <row r="39" spans="1:7" ht="30">
      <c r="A39" s="19" t="s">
        <v>125</v>
      </c>
      <c r="B39" s="20" t="s">
        <v>6</v>
      </c>
      <c r="C39" s="20" t="s">
        <v>33</v>
      </c>
      <c r="D39" s="20" t="s">
        <v>57</v>
      </c>
      <c r="E39" s="20" t="s">
        <v>135</v>
      </c>
      <c r="F39" s="61">
        <v>500</v>
      </c>
      <c r="G39" s="10"/>
    </row>
    <row r="40" spans="1:7" ht="14.25">
      <c r="A40" s="23" t="s">
        <v>15</v>
      </c>
      <c r="B40" s="24" t="s">
        <v>8</v>
      </c>
      <c r="C40" s="20"/>
      <c r="D40" s="20"/>
      <c r="E40" s="20"/>
      <c r="F40" s="59">
        <f>F41</f>
        <v>395.20000000000005</v>
      </c>
      <c r="G40" s="10"/>
    </row>
    <row r="41" spans="1:7" ht="15">
      <c r="A41" s="17" t="s">
        <v>16</v>
      </c>
      <c r="B41" s="18" t="s">
        <v>8</v>
      </c>
      <c r="C41" s="18" t="s">
        <v>9</v>
      </c>
      <c r="D41" s="22"/>
      <c r="E41" s="22"/>
      <c r="F41" s="60">
        <f>F42</f>
        <v>395.20000000000005</v>
      </c>
      <c r="G41" s="11">
        <f>G42</f>
        <v>300</v>
      </c>
    </row>
    <row r="42" spans="1:7" ht="30">
      <c r="A42" s="19" t="s">
        <v>17</v>
      </c>
      <c r="B42" s="20" t="s">
        <v>8</v>
      </c>
      <c r="C42" s="20" t="s">
        <v>9</v>
      </c>
      <c r="D42" s="20" t="s">
        <v>58</v>
      </c>
      <c r="E42" s="20"/>
      <c r="F42" s="61">
        <f>F43+F44+F45</f>
        <v>395.20000000000005</v>
      </c>
      <c r="G42" s="10">
        <f>F43</f>
        <v>300</v>
      </c>
    </row>
    <row r="43" spans="1:7" ht="15">
      <c r="A43" s="19" t="s">
        <v>52</v>
      </c>
      <c r="B43" s="20" t="s">
        <v>8</v>
      </c>
      <c r="C43" s="20" t="s">
        <v>9</v>
      </c>
      <c r="D43" s="20" t="s">
        <v>58</v>
      </c>
      <c r="E43" s="20" t="s">
        <v>37</v>
      </c>
      <c r="F43" s="61">
        <v>300</v>
      </c>
      <c r="G43" s="10"/>
    </row>
    <row r="44" spans="1:7" ht="45">
      <c r="A44" s="19" t="s">
        <v>93</v>
      </c>
      <c r="B44" s="20" t="s">
        <v>8</v>
      </c>
      <c r="C44" s="20" t="s">
        <v>9</v>
      </c>
      <c r="D44" s="20" t="s">
        <v>58</v>
      </c>
      <c r="E44" s="20" t="s">
        <v>54</v>
      </c>
      <c r="F44" s="61">
        <v>90.6</v>
      </c>
      <c r="G44" s="10"/>
    </row>
    <row r="45" spans="1:7" ht="45">
      <c r="A45" s="19" t="s">
        <v>122</v>
      </c>
      <c r="B45" s="20" t="s">
        <v>8</v>
      </c>
      <c r="C45" s="20" t="s">
        <v>9</v>
      </c>
      <c r="D45" s="20" t="s">
        <v>58</v>
      </c>
      <c r="E45" s="20" t="s">
        <v>133</v>
      </c>
      <c r="F45" s="61">
        <v>4.6</v>
      </c>
      <c r="G45" s="11">
        <f>G46+G56</f>
        <v>1555.3</v>
      </c>
    </row>
    <row r="46" spans="1:7" ht="28.5">
      <c r="A46" s="23" t="s">
        <v>18</v>
      </c>
      <c r="B46" s="24" t="s">
        <v>9</v>
      </c>
      <c r="C46" s="20"/>
      <c r="D46" s="20"/>
      <c r="E46" s="20"/>
      <c r="F46" s="59">
        <f>F47+F50</f>
        <v>401</v>
      </c>
      <c r="G46">
        <f>F46</f>
        <v>401</v>
      </c>
    </row>
    <row r="47" spans="1:6" ht="45">
      <c r="A47" s="17" t="s">
        <v>126</v>
      </c>
      <c r="B47" s="18" t="s">
        <v>9</v>
      </c>
      <c r="C47" s="18" t="s">
        <v>44</v>
      </c>
      <c r="D47" s="18"/>
      <c r="E47" s="18"/>
      <c r="F47" s="60">
        <v>1</v>
      </c>
    </row>
    <row r="48" spans="1:6" ht="15">
      <c r="A48" s="19" t="s">
        <v>127</v>
      </c>
      <c r="B48" s="20" t="s">
        <v>9</v>
      </c>
      <c r="C48" s="20" t="s">
        <v>44</v>
      </c>
      <c r="D48" s="20" t="s">
        <v>136</v>
      </c>
      <c r="E48" s="20"/>
      <c r="F48" s="61">
        <v>1</v>
      </c>
    </row>
    <row r="49" spans="1:6" ht="15">
      <c r="A49" s="25" t="s">
        <v>128</v>
      </c>
      <c r="B49" s="16" t="s">
        <v>9</v>
      </c>
      <c r="C49" s="16" t="s">
        <v>44</v>
      </c>
      <c r="D49" s="20" t="s">
        <v>136</v>
      </c>
      <c r="E49" s="20" t="s">
        <v>137</v>
      </c>
      <c r="F49" s="61">
        <v>1</v>
      </c>
    </row>
    <row r="50" spans="1:6" ht="30">
      <c r="A50" s="17" t="s">
        <v>108</v>
      </c>
      <c r="B50" s="18" t="s">
        <v>9</v>
      </c>
      <c r="C50" s="18" t="s">
        <v>13</v>
      </c>
      <c r="D50" s="18"/>
      <c r="E50" s="18"/>
      <c r="F50" s="60">
        <f>F51</f>
        <v>400</v>
      </c>
    </row>
    <row r="51" spans="1:7" ht="45">
      <c r="A51" s="19" t="s">
        <v>43</v>
      </c>
      <c r="B51" s="20" t="s">
        <v>9</v>
      </c>
      <c r="C51" s="20" t="s">
        <v>13</v>
      </c>
      <c r="D51" s="20" t="s">
        <v>59</v>
      </c>
      <c r="E51" s="20"/>
      <c r="F51" s="61">
        <v>400</v>
      </c>
      <c r="G51" s="10"/>
    </row>
    <row r="52" spans="1:7" ht="15">
      <c r="A52" s="25" t="s">
        <v>97</v>
      </c>
      <c r="B52" s="16" t="s">
        <v>9</v>
      </c>
      <c r="C52" s="16" t="s">
        <v>13</v>
      </c>
      <c r="D52" s="20" t="s">
        <v>59</v>
      </c>
      <c r="E52" s="20" t="s">
        <v>41</v>
      </c>
      <c r="F52" s="61">
        <v>400</v>
      </c>
      <c r="G52" s="10"/>
    </row>
    <row r="53" spans="1:7" ht="14.25">
      <c r="A53" s="26" t="s">
        <v>20</v>
      </c>
      <c r="B53" s="15" t="s">
        <v>11</v>
      </c>
      <c r="C53" s="16"/>
      <c r="D53" s="16"/>
      <c r="E53" s="16"/>
      <c r="F53" s="59">
        <f>F54+F70</f>
        <v>11138.400000000001</v>
      </c>
      <c r="G53" s="10"/>
    </row>
    <row r="54" spans="1:7" ht="15">
      <c r="A54" s="17" t="s">
        <v>109</v>
      </c>
      <c r="B54" s="18" t="s">
        <v>11</v>
      </c>
      <c r="C54" s="18" t="s">
        <v>44</v>
      </c>
      <c r="D54" s="22"/>
      <c r="E54" s="22"/>
      <c r="F54" s="60">
        <f>F55+F57+F60+F64+F62+F66+F68</f>
        <v>10408.400000000001</v>
      </c>
      <c r="G54" s="10"/>
    </row>
    <row r="55" spans="1:7" ht="30">
      <c r="A55" s="19" t="s">
        <v>74</v>
      </c>
      <c r="B55" s="20" t="s">
        <v>11</v>
      </c>
      <c r="C55" s="20" t="s">
        <v>44</v>
      </c>
      <c r="D55" s="20" t="s">
        <v>78</v>
      </c>
      <c r="E55" s="20"/>
      <c r="F55" s="61">
        <f>F56</f>
        <v>3949</v>
      </c>
      <c r="G55" s="10"/>
    </row>
    <row r="56" spans="1:7" ht="30">
      <c r="A56" s="19" t="s">
        <v>40</v>
      </c>
      <c r="B56" s="20" t="s">
        <v>11</v>
      </c>
      <c r="C56" s="20" t="s">
        <v>44</v>
      </c>
      <c r="D56" s="20" t="s">
        <v>78</v>
      </c>
      <c r="E56" s="20" t="s">
        <v>41</v>
      </c>
      <c r="F56" s="61">
        <v>3949</v>
      </c>
      <c r="G56">
        <f>F58</f>
        <v>1154.3</v>
      </c>
    </row>
    <row r="57" spans="1:6" ht="30">
      <c r="A57" s="19" t="s">
        <v>94</v>
      </c>
      <c r="B57" s="20" t="s">
        <v>11</v>
      </c>
      <c r="C57" s="20" t="s">
        <v>44</v>
      </c>
      <c r="D57" s="20" t="s">
        <v>77</v>
      </c>
      <c r="E57" s="20"/>
      <c r="F57" s="61">
        <f>F58+F59</f>
        <v>1200</v>
      </c>
    </row>
    <row r="58" spans="1:6" ht="15">
      <c r="A58" s="19" t="s">
        <v>97</v>
      </c>
      <c r="B58" s="20" t="s">
        <v>11</v>
      </c>
      <c r="C58" s="20" t="s">
        <v>44</v>
      </c>
      <c r="D58" s="20" t="s">
        <v>77</v>
      </c>
      <c r="E58" s="20" t="s">
        <v>41</v>
      </c>
      <c r="F58" s="61">
        <v>1154.3</v>
      </c>
    </row>
    <row r="59" spans="1:7" ht="15">
      <c r="A59" s="19" t="s">
        <v>149</v>
      </c>
      <c r="B59" s="20" t="s">
        <v>11</v>
      </c>
      <c r="C59" s="20" t="s">
        <v>44</v>
      </c>
      <c r="D59" s="20" t="s">
        <v>77</v>
      </c>
      <c r="E59" s="20" t="s">
        <v>92</v>
      </c>
      <c r="F59" s="61">
        <v>45.7</v>
      </c>
      <c r="G59" s="11">
        <f>G60+G68+G71</f>
        <v>244125.1</v>
      </c>
    </row>
    <row r="60" spans="1:7" ht="30">
      <c r="A60" s="29" t="s">
        <v>129</v>
      </c>
      <c r="B60" s="20" t="s">
        <v>11</v>
      </c>
      <c r="C60" s="20" t="s">
        <v>44</v>
      </c>
      <c r="D60" s="16" t="s">
        <v>116</v>
      </c>
      <c r="E60" s="16"/>
      <c r="F60" s="61">
        <f>F61</f>
        <v>468.8</v>
      </c>
      <c r="G60">
        <f>F62+F64</f>
        <v>1690.6</v>
      </c>
    </row>
    <row r="61" spans="1:6" ht="60">
      <c r="A61" s="25" t="s">
        <v>151</v>
      </c>
      <c r="B61" s="20" t="s">
        <v>11</v>
      </c>
      <c r="C61" s="20" t="s">
        <v>44</v>
      </c>
      <c r="D61" s="16" t="s">
        <v>116</v>
      </c>
      <c r="E61" s="16" t="s">
        <v>150</v>
      </c>
      <c r="F61" s="61">
        <v>468.8</v>
      </c>
    </row>
    <row r="62" spans="1:6" ht="30">
      <c r="A62" s="19" t="s">
        <v>130</v>
      </c>
      <c r="B62" s="20" t="s">
        <v>11</v>
      </c>
      <c r="C62" s="20" t="s">
        <v>44</v>
      </c>
      <c r="D62" s="20" t="s">
        <v>138</v>
      </c>
      <c r="E62" s="20"/>
      <c r="F62" s="61">
        <f>F63</f>
        <v>858.8</v>
      </c>
    </row>
    <row r="63" spans="1:6" ht="15">
      <c r="A63" s="19" t="s">
        <v>97</v>
      </c>
      <c r="B63" s="20" t="s">
        <v>11</v>
      </c>
      <c r="C63" s="20" t="s">
        <v>44</v>
      </c>
      <c r="D63" s="20" t="s">
        <v>138</v>
      </c>
      <c r="E63" s="20" t="s">
        <v>41</v>
      </c>
      <c r="F63" s="61">
        <v>858.8</v>
      </c>
    </row>
    <row r="64" spans="1:7" ht="45">
      <c r="A64" s="19" t="s">
        <v>131</v>
      </c>
      <c r="B64" s="20" t="s">
        <v>11</v>
      </c>
      <c r="C64" s="20" t="s">
        <v>44</v>
      </c>
      <c r="D64" s="20" t="s">
        <v>139</v>
      </c>
      <c r="E64" s="20"/>
      <c r="F64" s="61">
        <f>F65</f>
        <v>831.8</v>
      </c>
      <c r="G64" s="10"/>
    </row>
    <row r="65" spans="1:7" ht="15">
      <c r="A65" s="19" t="s">
        <v>97</v>
      </c>
      <c r="B65" s="20" t="s">
        <v>11</v>
      </c>
      <c r="C65" s="20" t="s">
        <v>44</v>
      </c>
      <c r="D65" s="20" t="s">
        <v>139</v>
      </c>
      <c r="E65" s="20" t="s">
        <v>41</v>
      </c>
      <c r="F65" s="61">
        <v>831.8</v>
      </c>
      <c r="G65" s="10"/>
    </row>
    <row r="66" spans="1:7" ht="30">
      <c r="A66" s="29" t="s">
        <v>155</v>
      </c>
      <c r="B66" s="20" t="s">
        <v>11</v>
      </c>
      <c r="C66" s="20" t="s">
        <v>44</v>
      </c>
      <c r="D66" s="16" t="s">
        <v>158</v>
      </c>
      <c r="E66" s="20"/>
      <c r="F66" s="61">
        <f>F67</f>
        <v>3000</v>
      </c>
      <c r="G66" s="10"/>
    </row>
    <row r="67" spans="1:7" ht="15">
      <c r="A67" s="25" t="s">
        <v>97</v>
      </c>
      <c r="B67" s="20" t="s">
        <v>11</v>
      </c>
      <c r="C67" s="20" t="s">
        <v>44</v>
      </c>
      <c r="D67" s="16" t="s">
        <v>158</v>
      </c>
      <c r="E67" s="16" t="s">
        <v>41</v>
      </c>
      <c r="F67" s="61">
        <v>3000</v>
      </c>
      <c r="G67" s="10"/>
    </row>
    <row r="68" spans="1:7" ht="30">
      <c r="A68" s="29" t="s">
        <v>156</v>
      </c>
      <c r="B68" s="20" t="s">
        <v>11</v>
      </c>
      <c r="C68" s="20" t="s">
        <v>44</v>
      </c>
      <c r="D68" s="16" t="s">
        <v>159</v>
      </c>
      <c r="E68" s="16"/>
      <c r="F68" s="61">
        <v>100</v>
      </c>
      <c r="G68" s="11">
        <f>G69</f>
        <v>730</v>
      </c>
    </row>
    <row r="69" spans="1:7" ht="15">
      <c r="A69" s="25" t="s">
        <v>97</v>
      </c>
      <c r="B69" s="20" t="s">
        <v>11</v>
      </c>
      <c r="C69" s="20" t="s">
        <v>44</v>
      </c>
      <c r="D69" s="16" t="s">
        <v>159</v>
      </c>
      <c r="E69" s="16" t="s">
        <v>41</v>
      </c>
      <c r="F69" s="61">
        <v>100</v>
      </c>
      <c r="G69">
        <f>F70</f>
        <v>730</v>
      </c>
    </row>
    <row r="70" spans="1:6" ht="15">
      <c r="A70" s="17" t="s">
        <v>95</v>
      </c>
      <c r="B70" s="18" t="s">
        <v>11</v>
      </c>
      <c r="C70" s="18" t="s">
        <v>75</v>
      </c>
      <c r="D70" s="18"/>
      <c r="E70" s="18"/>
      <c r="F70" s="60">
        <f>F71+F73</f>
        <v>730</v>
      </c>
    </row>
    <row r="71" spans="1:7" ht="15">
      <c r="A71" s="25" t="s">
        <v>96</v>
      </c>
      <c r="B71" s="16" t="s">
        <v>11</v>
      </c>
      <c r="C71" s="16" t="s">
        <v>75</v>
      </c>
      <c r="D71" s="16" t="s">
        <v>76</v>
      </c>
      <c r="E71" s="15"/>
      <c r="F71" s="61">
        <f>F72</f>
        <v>430</v>
      </c>
      <c r="G71" s="4">
        <f>SUM(G72:G75)</f>
        <v>241704.5</v>
      </c>
    </row>
    <row r="72" spans="1:7" ht="15">
      <c r="A72" s="25" t="s">
        <v>97</v>
      </c>
      <c r="B72" s="16" t="s">
        <v>11</v>
      </c>
      <c r="C72" s="16" t="s">
        <v>75</v>
      </c>
      <c r="D72" s="16" t="s">
        <v>76</v>
      </c>
      <c r="E72" s="16" t="s">
        <v>41</v>
      </c>
      <c r="F72" s="61">
        <v>430</v>
      </c>
      <c r="G72">
        <f>F73</f>
        <v>300</v>
      </c>
    </row>
    <row r="73" spans="1:6" ht="60">
      <c r="A73" s="25" t="s">
        <v>168</v>
      </c>
      <c r="B73" s="16" t="s">
        <v>11</v>
      </c>
      <c r="C73" s="16" t="s">
        <v>75</v>
      </c>
      <c r="D73" s="16" t="s">
        <v>169</v>
      </c>
      <c r="E73" s="15"/>
      <c r="F73" s="61">
        <f>F74</f>
        <v>300</v>
      </c>
    </row>
    <row r="74" spans="1:7" ht="15">
      <c r="A74" s="25" t="s">
        <v>97</v>
      </c>
      <c r="B74" s="16" t="s">
        <v>11</v>
      </c>
      <c r="C74" s="16" t="s">
        <v>75</v>
      </c>
      <c r="D74" s="16" t="s">
        <v>169</v>
      </c>
      <c r="E74" s="16" t="s">
        <v>41</v>
      </c>
      <c r="F74" s="61">
        <v>300</v>
      </c>
      <c r="G74">
        <f>F75</f>
        <v>241404.5</v>
      </c>
    </row>
    <row r="75" spans="1:6" ht="14.25">
      <c r="A75" s="26" t="s">
        <v>22</v>
      </c>
      <c r="B75" s="15" t="s">
        <v>23</v>
      </c>
      <c r="C75" s="16"/>
      <c r="D75" s="16"/>
      <c r="E75" s="16"/>
      <c r="F75" s="59">
        <f>F76+F88+F91+0.1</f>
        <v>241404.5</v>
      </c>
    </row>
    <row r="76" spans="1:23" ht="15">
      <c r="A76" s="27" t="s">
        <v>24</v>
      </c>
      <c r="B76" s="28" t="s">
        <v>23</v>
      </c>
      <c r="C76" s="28" t="s">
        <v>6</v>
      </c>
      <c r="D76" s="28"/>
      <c r="E76" s="15"/>
      <c r="F76" s="60">
        <f>F79+F81+F84+F86+F77</f>
        <v>236053.4</v>
      </c>
      <c r="K76" s="32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 spans="1:23" ht="30">
      <c r="A77" s="19" t="s">
        <v>157</v>
      </c>
      <c r="B77" s="16" t="s">
        <v>23</v>
      </c>
      <c r="C77" s="16" t="s">
        <v>6</v>
      </c>
      <c r="D77" s="20" t="s">
        <v>134</v>
      </c>
      <c r="E77" s="20"/>
      <c r="F77" s="61">
        <f>F78</f>
        <v>2.5</v>
      </c>
      <c r="K77" s="32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 spans="1:23" ht="15">
      <c r="A78" s="19" t="s">
        <v>97</v>
      </c>
      <c r="B78" s="16" t="s">
        <v>23</v>
      </c>
      <c r="C78" s="16" t="s">
        <v>6</v>
      </c>
      <c r="D78" s="20" t="s">
        <v>134</v>
      </c>
      <c r="E78" s="20" t="s">
        <v>41</v>
      </c>
      <c r="F78" s="61">
        <v>2.5</v>
      </c>
      <c r="K78" s="32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 spans="1:23" ht="30">
      <c r="A79" s="29" t="s">
        <v>72</v>
      </c>
      <c r="B79" s="30" t="s">
        <v>23</v>
      </c>
      <c r="C79" s="16" t="s">
        <v>6</v>
      </c>
      <c r="D79" s="16" t="s">
        <v>73</v>
      </c>
      <c r="E79" s="16"/>
      <c r="F79" s="61">
        <f>F80</f>
        <v>864</v>
      </c>
      <c r="G79">
        <f>F80+F81+F82+F83+F84</f>
        <v>233887.8</v>
      </c>
      <c r="K79" s="32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spans="1:23" ht="30">
      <c r="A80" s="25" t="s">
        <v>40</v>
      </c>
      <c r="B80" s="30" t="s">
        <v>23</v>
      </c>
      <c r="C80" s="16" t="s">
        <v>6</v>
      </c>
      <c r="D80" s="16" t="s">
        <v>73</v>
      </c>
      <c r="E80" s="16" t="s">
        <v>41</v>
      </c>
      <c r="F80" s="61">
        <v>864</v>
      </c>
      <c r="K80" s="32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spans="1:23" ht="30">
      <c r="A81" s="29" t="s">
        <v>82</v>
      </c>
      <c r="B81" s="16" t="s">
        <v>23</v>
      </c>
      <c r="C81" s="16" t="s">
        <v>6</v>
      </c>
      <c r="D81" s="16" t="s">
        <v>61</v>
      </c>
      <c r="E81" s="16"/>
      <c r="F81" s="61">
        <f>F82+F83</f>
        <v>186.9</v>
      </c>
      <c r="K81" s="32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1:23" ht="15">
      <c r="A82" s="25" t="s">
        <v>97</v>
      </c>
      <c r="B82" s="16" t="s">
        <v>23</v>
      </c>
      <c r="C82" s="16" t="s">
        <v>6</v>
      </c>
      <c r="D82" s="16" t="s">
        <v>61</v>
      </c>
      <c r="E82" s="16" t="s">
        <v>41</v>
      </c>
      <c r="F82" s="61">
        <v>180</v>
      </c>
      <c r="K82" s="32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1:23" ht="15">
      <c r="A83" s="19" t="s">
        <v>149</v>
      </c>
      <c r="B83" s="16" t="s">
        <v>23</v>
      </c>
      <c r="C83" s="16" t="s">
        <v>6</v>
      </c>
      <c r="D83" s="16" t="s">
        <v>61</v>
      </c>
      <c r="E83" s="20" t="s">
        <v>92</v>
      </c>
      <c r="F83" s="61">
        <v>6.9</v>
      </c>
      <c r="K83" s="32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1:23" ht="60">
      <c r="A84" s="49" t="s">
        <v>141</v>
      </c>
      <c r="B84" s="20" t="s">
        <v>23</v>
      </c>
      <c r="C84" s="20" t="s">
        <v>6</v>
      </c>
      <c r="D84" s="20" t="s">
        <v>144</v>
      </c>
      <c r="E84" s="20"/>
      <c r="F84" s="61">
        <f>F85</f>
        <v>232650</v>
      </c>
      <c r="K84" s="32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1:23" ht="30">
      <c r="A85" s="19" t="s">
        <v>142</v>
      </c>
      <c r="B85" s="20" t="s">
        <v>23</v>
      </c>
      <c r="C85" s="20" t="s">
        <v>6</v>
      </c>
      <c r="D85" s="20" t="s">
        <v>144</v>
      </c>
      <c r="E85" s="20" t="s">
        <v>145</v>
      </c>
      <c r="F85" s="61">
        <v>232650</v>
      </c>
      <c r="G85">
        <f>F86+F87</f>
        <v>4700</v>
      </c>
      <c r="K85" s="32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1:23" ht="30">
      <c r="A86" s="49" t="s">
        <v>143</v>
      </c>
      <c r="B86" s="20" t="s">
        <v>23</v>
      </c>
      <c r="C86" s="20" t="s">
        <v>6</v>
      </c>
      <c r="D86" s="20" t="s">
        <v>146</v>
      </c>
      <c r="E86" s="20"/>
      <c r="F86" s="61">
        <f>F87</f>
        <v>2350</v>
      </c>
      <c r="K86" s="32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 spans="1:23" ht="30">
      <c r="A87" s="19" t="s">
        <v>142</v>
      </c>
      <c r="B87" s="20" t="s">
        <v>23</v>
      </c>
      <c r="C87" s="20" t="s">
        <v>6</v>
      </c>
      <c r="D87" s="20" t="s">
        <v>146</v>
      </c>
      <c r="E87" s="20" t="s">
        <v>145</v>
      </c>
      <c r="F87" s="61">
        <v>2350</v>
      </c>
      <c r="K87" s="32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1:23" ht="15">
      <c r="A88" s="50" t="s">
        <v>25</v>
      </c>
      <c r="B88" s="18" t="s">
        <v>23</v>
      </c>
      <c r="C88" s="18" t="s">
        <v>8</v>
      </c>
      <c r="D88" s="18"/>
      <c r="E88" s="18"/>
      <c r="F88" s="60">
        <f>F89</f>
        <v>288.8</v>
      </c>
      <c r="G88">
        <f>F89+F90</f>
        <v>577.6</v>
      </c>
      <c r="K88" s="32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1:23" ht="15">
      <c r="A89" s="49" t="s">
        <v>47</v>
      </c>
      <c r="B89" s="20" t="s">
        <v>23</v>
      </c>
      <c r="C89" s="20" t="s">
        <v>8</v>
      </c>
      <c r="D89" s="20" t="s">
        <v>62</v>
      </c>
      <c r="E89" s="20"/>
      <c r="F89" s="61">
        <f>F90</f>
        <v>288.8</v>
      </c>
      <c r="K89" s="32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1:23" ht="30">
      <c r="A90" s="19" t="s">
        <v>107</v>
      </c>
      <c r="B90" s="20" t="s">
        <v>23</v>
      </c>
      <c r="C90" s="20" t="s">
        <v>8</v>
      </c>
      <c r="D90" s="20" t="s">
        <v>62</v>
      </c>
      <c r="E90" s="20" t="s">
        <v>41</v>
      </c>
      <c r="F90" s="61">
        <v>288.8</v>
      </c>
      <c r="K90" s="32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spans="1:23" ht="15">
      <c r="A91" s="50" t="s">
        <v>26</v>
      </c>
      <c r="B91" s="18" t="s">
        <v>23</v>
      </c>
      <c r="C91" s="18" t="s">
        <v>9</v>
      </c>
      <c r="D91" s="22"/>
      <c r="E91" s="22"/>
      <c r="F91" s="60">
        <f>F92+F95+F97+F100</f>
        <v>5062.2</v>
      </c>
      <c r="K91" s="32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 spans="1:23" ht="15">
      <c r="A92" s="29" t="s">
        <v>132</v>
      </c>
      <c r="B92" s="16" t="s">
        <v>23</v>
      </c>
      <c r="C92" s="16" t="s">
        <v>9</v>
      </c>
      <c r="D92" s="16" t="s">
        <v>140</v>
      </c>
      <c r="E92" s="15"/>
      <c r="F92" s="61">
        <f>F93+F94</f>
        <v>1255</v>
      </c>
      <c r="G92">
        <f>F92</f>
        <v>1255</v>
      </c>
      <c r="K92" s="32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spans="1:23" ht="15">
      <c r="A93" s="25" t="s">
        <v>97</v>
      </c>
      <c r="B93" s="16" t="s">
        <v>23</v>
      </c>
      <c r="C93" s="16" t="s">
        <v>9</v>
      </c>
      <c r="D93" s="16" t="s">
        <v>140</v>
      </c>
      <c r="E93" s="16" t="s">
        <v>41</v>
      </c>
      <c r="F93" s="61">
        <v>300</v>
      </c>
      <c r="G93" s="11">
        <f>F96</f>
        <v>70</v>
      </c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</row>
    <row r="94" spans="1:7" ht="15">
      <c r="A94" s="25" t="s">
        <v>91</v>
      </c>
      <c r="B94" s="16" t="s">
        <v>23</v>
      </c>
      <c r="C94" s="16" t="s">
        <v>9</v>
      </c>
      <c r="D94" s="16" t="s">
        <v>140</v>
      </c>
      <c r="E94" s="16" t="s">
        <v>92</v>
      </c>
      <c r="F94" s="61">
        <v>955</v>
      </c>
      <c r="G94" s="10"/>
    </row>
    <row r="95" spans="1:7" ht="30">
      <c r="A95" s="29" t="s">
        <v>98</v>
      </c>
      <c r="B95" s="16" t="s">
        <v>23</v>
      </c>
      <c r="C95" s="16" t="s">
        <v>9</v>
      </c>
      <c r="D95" s="16" t="s">
        <v>63</v>
      </c>
      <c r="E95" s="15"/>
      <c r="F95" s="61">
        <v>70</v>
      </c>
      <c r="G95" s="10"/>
    </row>
    <row r="96" spans="1:7" ht="15">
      <c r="A96" s="25" t="s">
        <v>97</v>
      </c>
      <c r="B96" s="16" t="s">
        <v>23</v>
      </c>
      <c r="C96" s="16" t="s">
        <v>9</v>
      </c>
      <c r="D96" s="16" t="s">
        <v>63</v>
      </c>
      <c r="E96" s="16" t="s">
        <v>41</v>
      </c>
      <c r="F96" s="61">
        <v>70</v>
      </c>
      <c r="G96" s="10"/>
    </row>
    <row r="97" spans="1:7" ht="30">
      <c r="A97" s="29" t="s">
        <v>27</v>
      </c>
      <c r="B97" s="16" t="s">
        <v>23</v>
      </c>
      <c r="C97" s="16" t="s">
        <v>9</v>
      </c>
      <c r="D97" s="16" t="s">
        <v>64</v>
      </c>
      <c r="E97" s="16"/>
      <c r="F97" s="61">
        <f>F98+F99</f>
        <v>1746.7</v>
      </c>
      <c r="G97" s="10"/>
    </row>
    <row r="98" spans="1:7" ht="15">
      <c r="A98" s="25" t="s">
        <v>97</v>
      </c>
      <c r="B98" s="16" t="s">
        <v>23</v>
      </c>
      <c r="C98" s="16" t="s">
        <v>9</v>
      </c>
      <c r="D98" s="16" t="s">
        <v>64</v>
      </c>
      <c r="E98" s="16" t="s">
        <v>41</v>
      </c>
      <c r="F98" s="61">
        <v>1740.7</v>
      </c>
      <c r="G98" s="11">
        <f>F101</f>
        <v>408</v>
      </c>
    </row>
    <row r="99" spans="1:6" ht="15">
      <c r="A99" s="25" t="s">
        <v>119</v>
      </c>
      <c r="B99" s="16" t="s">
        <v>23</v>
      </c>
      <c r="C99" s="16" t="s">
        <v>9</v>
      </c>
      <c r="D99" s="16" t="s">
        <v>64</v>
      </c>
      <c r="E99" s="16" t="s">
        <v>118</v>
      </c>
      <c r="F99" s="61">
        <v>6</v>
      </c>
    </row>
    <row r="100" spans="1:6" ht="30">
      <c r="A100" s="29" t="s">
        <v>99</v>
      </c>
      <c r="B100" s="16" t="s">
        <v>23</v>
      </c>
      <c r="C100" s="16" t="s">
        <v>9</v>
      </c>
      <c r="D100" s="16" t="s">
        <v>116</v>
      </c>
      <c r="E100" s="16"/>
      <c r="F100" s="61">
        <f>F101+F102</f>
        <v>1990.5</v>
      </c>
    </row>
    <row r="101" spans="1:6" ht="15">
      <c r="A101" s="25" t="s">
        <v>97</v>
      </c>
      <c r="B101" s="16" t="s">
        <v>23</v>
      </c>
      <c r="C101" s="16" t="s">
        <v>9</v>
      </c>
      <c r="D101" s="16" t="s">
        <v>116</v>
      </c>
      <c r="E101" s="16" t="s">
        <v>41</v>
      </c>
      <c r="F101" s="61">
        <v>408</v>
      </c>
    </row>
    <row r="102" spans="1:7" ht="60">
      <c r="A102" s="25" t="s">
        <v>151</v>
      </c>
      <c r="B102" s="16" t="s">
        <v>23</v>
      </c>
      <c r="C102" s="16" t="s">
        <v>9</v>
      </c>
      <c r="D102" s="16" t="s">
        <v>116</v>
      </c>
      <c r="E102" s="16" t="s">
        <v>150</v>
      </c>
      <c r="F102" s="61">
        <v>1582.5</v>
      </c>
      <c r="G102" t="e">
        <f>G98+G93+#REF!+G59+G45+G41+G10+G35</f>
        <v>#REF!</v>
      </c>
    </row>
    <row r="103" spans="1:6" ht="15">
      <c r="A103" s="26" t="s">
        <v>114</v>
      </c>
      <c r="B103" s="15" t="s">
        <v>21</v>
      </c>
      <c r="C103" s="15"/>
      <c r="D103" s="15"/>
      <c r="E103" s="15"/>
      <c r="F103" s="59">
        <f>F104</f>
        <v>5614.6</v>
      </c>
    </row>
    <row r="104" spans="1:6" ht="15">
      <c r="A104" s="27" t="s">
        <v>28</v>
      </c>
      <c r="B104" s="28" t="s">
        <v>21</v>
      </c>
      <c r="C104" s="28" t="s">
        <v>6</v>
      </c>
      <c r="D104" s="15"/>
      <c r="E104" s="15"/>
      <c r="F104" s="60">
        <f>F105+F111+F117+F120+F124</f>
        <v>5614.6</v>
      </c>
    </row>
    <row r="105" spans="1:6" ht="30">
      <c r="A105" s="29" t="s">
        <v>29</v>
      </c>
      <c r="B105" s="16" t="s">
        <v>21</v>
      </c>
      <c r="C105" s="16" t="s">
        <v>6</v>
      </c>
      <c r="D105" s="16" t="s">
        <v>65</v>
      </c>
      <c r="E105" s="16"/>
      <c r="F105" s="62">
        <f>F106+F107+F108+F109+F110</f>
        <v>3961.2000000000003</v>
      </c>
    </row>
    <row r="106" spans="1:6" ht="15">
      <c r="A106" s="29" t="s">
        <v>101</v>
      </c>
      <c r="B106" s="16" t="s">
        <v>21</v>
      </c>
      <c r="C106" s="16" t="s">
        <v>6</v>
      </c>
      <c r="D106" s="16" t="s">
        <v>65</v>
      </c>
      <c r="E106" s="16" t="s">
        <v>46</v>
      </c>
      <c r="F106" s="61">
        <v>2097.8</v>
      </c>
    </row>
    <row r="107" spans="1:6" ht="45">
      <c r="A107" s="29" t="s">
        <v>100</v>
      </c>
      <c r="B107" s="16" t="s">
        <v>21</v>
      </c>
      <c r="C107" s="16" t="s">
        <v>6</v>
      </c>
      <c r="D107" s="16" t="s">
        <v>65</v>
      </c>
      <c r="E107" s="16" t="s">
        <v>66</v>
      </c>
      <c r="F107" s="61">
        <v>728.4</v>
      </c>
    </row>
    <row r="108" spans="1:6" ht="30">
      <c r="A108" s="29" t="s">
        <v>71</v>
      </c>
      <c r="B108" s="16" t="s">
        <v>21</v>
      </c>
      <c r="C108" s="16" t="s">
        <v>6</v>
      </c>
      <c r="D108" s="16" t="s">
        <v>65</v>
      </c>
      <c r="E108" s="16" t="s">
        <v>39</v>
      </c>
      <c r="F108" s="61">
        <v>83</v>
      </c>
    </row>
    <row r="109" spans="1:6" ht="15">
      <c r="A109" s="25" t="s">
        <v>97</v>
      </c>
      <c r="B109" s="16" t="s">
        <v>21</v>
      </c>
      <c r="C109" s="16" t="s">
        <v>6</v>
      </c>
      <c r="D109" s="16" t="s">
        <v>65</v>
      </c>
      <c r="E109" s="16" t="s">
        <v>41</v>
      </c>
      <c r="F109" s="61">
        <v>816</v>
      </c>
    </row>
    <row r="110" spans="1:6" ht="15">
      <c r="A110" s="25" t="s">
        <v>91</v>
      </c>
      <c r="B110" s="16" t="s">
        <v>21</v>
      </c>
      <c r="C110" s="16" t="s">
        <v>6</v>
      </c>
      <c r="D110" s="16" t="s">
        <v>65</v>
      </c>
      <c r="E110" s="16" t="s">
        <v>92</v>
      </c>
      <c r="F110" s="61">
        <v>236</v>
      </c>
    </row>
    <row r="111" spans="1:6" ht="15">
      <c r="A111" s="29" t="s">
        <v>30</v>
      </c>
      <c r="B111" s="16" t="s">
        <v>21</v>
      </c>
      <c r="C111" s="16" t="s">
        <v>6</v>
      </c>
      <c r="D111" s="16" t="s">
        <v>67</v>
      </c>
      <c r="E111" s="16"/>
      <c r="F111" s="61">
        <f>F112+F113+F114+F115+F116</f>
        <v>1260.7</v>
      </c>
    </row>
    <row r="112" spans="1:6" ht="15">
      <c r="A112" s="29" t="s">
        <v>68</v>
      </c>
      <c r="B112" s="16" t="s">
        <v>21</v>
      </c>
      <c r="C112" s="16" t="s">
        <v>6</v>
      </c>
      <c r="D112" s="16" t="s">
        <v>67</v>
      </c>
      <c r="E112" s="16" t="s">
        <v>46</v>
      </c>
      <c r="F112" s="61">
        <v>725.5</v>
      </c>
    </row>
    <row r="113" spans="1:6" ht="45">
      <c r="A113" s="29" t="s">
        <v>100</v>
      </c>
      <c r="B113" s="16" t="s">
        <v>21</v>
      </c>
      <c r="C113" s="16" t="s">
        <v>6</v>
      </c>
      <c r="D113" s="16" t="s">
        <v>67</v>
      </c>
      <c r="E113" s="16" t="s">
        <v>66</v>
      </c>
      <c r="F113" s="61">
        <v>242.8</v>
      </c>
    </row>
    <row r="114" spans="1:6" ht="30">
      <c r="A114" s="29" t="s">
        <v>71</v>
      </c>
      <c r="B114" s="16" t="s">
        <v>21</v>
      </c>
      <c r="C114" s="16" t="s">
        <v>6</v>
      </c>
      <c r="D114" s="16" t="s">
        <v>67</v>
      </c>
      <c r="E114" s="16" t="s">
        <v>39</v>
      </c>
      <c r="F114" s="61">
        <v>41</v>
      </c>
    </row>
    <row r="115" spans="1:6" ht="15">
      <c r="A115" s="25" t="s">
        <v>97</v>
      </c>
      <c r="B115" s="16" t="s">
        <v>21</v>
      </c>
      <c r="C115" s="16" t="s">
        <v>6</v>
      </c>
      <c r="D115" s="16" t="s">
        <v>67</v>
      </c>
      <c r="E115" s="16" t="s">
        <v>41</v>
      </c>
      <c r="F115" s="61">
        <v>124.4</v>
      </c>
    </row>
    <row r="116" spans="1:6" ht="15">
      <c r="A116" s="25" t="s">
        <v>91</v>
      </c>
      <c r="B116" s="16" t="s">
        <v>21</v>
      </c>
      <c r="C116" s="16" t="s">
        <v>6</v>
      </c>
      <c r="D116" s="16" t="s">
        <v>67</v>
      </c>
      <c r="E116" s="16" t="s">
        <v>92</v>
      </c>
      <c r="F116" s="61">
        <v>127</v>
      </c>
    </row>
    <row r="117" spans="1:6" ht="75">
      <c r="A117" s="29" t="s">
        <v>102</v>
      </c>
      <c r="B117" s="16" t="s">
        <v>21</v>
      </c>
      <c r="C117" s="16" t="s">
        <v>6</v>
      </c>
      <c r="D117" s="16" t="s">
        <v>79</v>
      </c>
      <c r="E117" s="16"/>
      <c r="F117" s="61">
        <f>F118+F119</f>
        <v>314.2</v>
      </c>
    </row>
    <row r="118" spans="1:6" ht="15">
      <c r="A118" s="29" t="s">
        <v>101</v>
      </c>
      <c r="B118" s="16" t="s">
        <v>21</v>
      </c>
      <c r="C118" s="16" t="s">
        <v>6</v>
      </c>
      <c r="D118" s="16" t="s">
        <v>79</v>
      </c>
      <c r="E118" s="16" t="s">
        <v>46</v>
      </c>
      <c r="F118" s="61">
        <v>314.2</v>
      </c>
    </row>
    <row r="119" spans="1:6" ht="45">
      <c r="A119" s="29" t="s">
        <v>100</v>
      </c>
      <c r="B119" s="16" t="s">
        <v>21</v>
      </c>
      <c r="C119" s="16" t="s">
        <v>6</v>
      </c>
      <c r="D119" s="16" t="s">
        <v>79</v>
      </c>
      <c r="E119" s="16" t="s">
        <v>66</v>
      </c>
      <c r="F119" s="61"/>
    </row>
    <row r="120" spans="1:6" ht="15">
      <c r="A120" s="29" t="s">
        <v>81</v>
      </c>
      <c r="B120" s="16" t="s">
        <v>21</v>
      </c>
      <c r="C120" s="16" t="s">
        <v>6</v>
      </c>
      <c r="D120" s="16" t="s">
        <v>80</v>
      </c>
      <c r="E120" s="16"/>
      <c r="F120" s="61">
        <f>F121+F122</f>
        <v>78.5</v>
      </c>
    </row>
    <row r="121" spans="1:6" ht="15">
      <c r="A121" s="29" t="s">
        <v>101</v>
      </c>
      <c r="B121" s="16" t="s">
        <v>21</v>
      </c>
      <c r="C121" s="16" t="s">
        <v>6</v>
      </c>
      <c r="D121" s="16" t="s">
        <v>80</v>
      </c>
      <c r="E121" s="16" t="s">
        <v>46</v>
      </c>
      <c r="F121" s="61">
        <v>78.5</v>
      </c>
    </row>
    <row r="122" spans="1:6" ht="45">
      <c r="A122" s="29" t="s">
        <v>100</v>
      </c>
      <c r="B122" s="16" t="s">
        <v>21</v>
      </c>
      <c r="C122" s="16" t="s">
        <v>6</v>
      </c>
      <c r="D122" s="16" t="s">
        <v>80</v>
      </c>
      <c r="E122" s="16" t="s">
        <v>66</v>
      </c>
      <c r="F122" s="61"/>
    </row>
    <row r="123" spans="1:6" ht="60">
      <c r="A123" s="29" t="s">
        <v>112</v>
      </c>
      <c r="B123" s="16" t="s">
        <v>21</v>
      </c>
      <c r="C123" s="16" t="s">
        <v>6</v>
      </c>
      <c r="D123" s="16" t="s">
        <v>111</v>
      </c>
      <c r="E123" s="16"/>
      <c r="F123" s="61">
        <f>F124</f>
        <v>0</v>
      </c>
    </row>
    <row r="124" spans="1:6" ht="15">
      <c r="A124" s="25" t="s">
        <v>97</v>
      </c>
      <c r="B124" s="16" t="s">
        <v>21</v>
      </c>
      <c r="C124" s="16" t="s">
        <v>6</v>
      </c>
      <c r="D124" s="16" t="s">
        <v>111</v>
      </c>
      <c r="E124" s="16" t="s">
        <v>41</v>
      </c>
      <c r="F124" s="61"/>
    </row>
    <row r="125" spans="1:6" ht="15">
      <c r="A125" s="26" t="s">
        <v>31</v>
      </c>
      <c r="B125" s="15" t="s">
        <v>19</v>
      </c>
      <c r="C125" s="16"/>
      <c r="D125" s="16"/>
      <c r="E125" s="16"/>
      <c r="F125" s="59">
        <f>F126</f>
        <v>537.4</v>
      </c>
    </row>
    <row r="126" spans="1:6" ht="15">
      <c r="A126" s="27" t="s">
        <v>48</v>
      </c>
      <c r="B126" s="28" t="s">
        <v>19</v>
      </c>
      <c r="C126" s="28" t="s">
        <v>6</v>
      </c>
      <c r="D126" s="28"/>
      <c r="E126" s="28"/>
      <c r="F126" s="60">
        <f>F127</f>
        <v>537.4</v>
      </c>
    </row>
    <row r="127" spans="1:6" ht="15">
      <c r="A127" s="29" t="s">
        <v>104</v>
      </c>
      <c r="B127" s="16" t="s">
        <v>19</v>
      </c>
      <c r="C127" s="16" t="s">
        <v>6</v>
      </c>
      <c r="D127" s="16" t="s">
        <v>70</v>
      </c>
      <c r="E127" s="16"/>
      <c r="F127" s="61">
        <f>F128</f>
        <v>537.4</v>
      </c>
    </row>
    <row r="128" spans="1:6" ht="15">
      <c r="A128" s="25" t="s">
        <v>103</v>
      </c>
      <c r="B128" s="16" t="s">
        <v>19</v>
      </c>
      <c r="C128" s="16" t="s">
        <v>6</v>
      </c>
      <c r="D128" s="16" t="s">
        <v>70</v>
      </c>
      <c r="E128" s="16" t="s">
        <v>117</v>
      </c>
      <c r="F128" s="61">
        <v>537.4</v>
      </c>
    </row>
    <row r="129" spans="1:6" ht="15">
      <c r="A129" s="26" t="s">
        <v>34</v>
      </c>
      <c r="B129" s="15" t="s">
        <v>32</v>
      </c>
      <c r="C129" s="16"/>
      <c r="D129" s="16"/>
      <c r="E129" s="16"/>
      <c r="F129" s="59">
        <f>F130</f>
        <v>35</v>
      </c>
    </row>
    <row r="130" spans="1:6" ht="15">
      <c r="A130" s="27" t="s">
        <v>110</v>
      </c>
      <c r="B130" s="28" t="s">
        <v>32</v>
      </c>
      <c r="C130" s="28" t="s">
        <v>8</v>
      </c>
      <c r="D130" s="28"/>
      <c r="E130" s="28"/>
      <c r="F130" s="60">
        <f>F131</f>
        <v>35</v>
      </c>
    </row>
    <row r="131" spans="1:6" ht="30">
      <c r="A131" s="29" t="s">
        <v>35</v>
      </c>
      <c r="B131" s="16" t="s">
        <v>32</v>
      </c>
      <c r="C131" s="16" t="s">
        <v>8</v>
      </c>
      <c r="D131" s="16" t="s">
        <v>69</v>
      </c>
      <c r="E131" s="28"/>
      <c r="F131" s="61">
        <f>F132</f>
        <v>35</v>
      </c>
    </row>
    <row r="132" spans="1:6" ht="15">
      <c r="A132" s="25" t="s">
        <v>97</v>
      </c>
      <c r="B132" s="16" t="s">
        <v>32</v>
      </c>
      <c r="C132" s="16" t="s">
        <v>8</v>
      </c>
      <c r="D132" s="16" t="s">
        <v>69</v>
      </c>
      <c r="E132" s="16" t="s">
        <v>41</v>
      </c>
      <c r="F132" s="61">
        <v>35</v>
      </c>
    </row>
    <row r="133" spans="1:6" ht="15">
      <c r="A133" s="26" t="s">
        <v>4</v>
      </c>
      <c r="B133" s="16"/>
      <c r="C133" s="16"/>
      <c r="D133" s="16"/>
      <c r="E133" s="16"/>
      <c r="F133" s="63">
        <f>F10+F40+F46+F53+F75+F103+F125+F129</f>
        <v>264983.8</v>
      </c>
    </row>
  </sheetData>
  <sheetProtection/>
  <mergeCells count="2">
    <mergeCell ref="D4:F4"/>
    <mergeCell ref="A6:F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1"/>
  <sheetViews>
    <sheetView tabSelected="1" zoomScalePageLayoutView="0" workbookViewId="0" topLeftCell="A139">
      <selection activeCell="F152" sqref="F152"/>
    </sheetView>
  </sheetViews>
  <sheetFormatPr defaultColWidth="9.00390625" defaultRowHeight="12.75"/>
  <cols>
    <col min="1" max="1" width="58.125" style="7" customWidth="1"/>
    <col min="2" max="2" width="7.75390625" style="0" customWidth="1"/>
    <col min="3" max="3" width="10.25390625" style="0" customWidth="1"/>
    <col min="4" max="4" width="14.625" style="0" customWidth="1"/>
    <col min="5" max="5" width="8.875" style="0" customWidth="1"/>
    <col min="6" max="6" width="13.125" style="56" customWidth="1"/>
    <col min="7" max="7" width="9.875" style="0" hidden="1" customWidth="1"/>
  </cols>
  <sheetData>
    <row r="1" spans="3:6" ht="12.75">
      <c r="C1" s="42"/>
      <c r="D1" s="42"/>
      <c r="E1" s="42"/>
      <c r="F1" s="54" t="s">
        <v>120</v>
      </c>
    </row>
    <row r="2" spans="1:9" ht="12.75">
      <c r="A2" s="43"/>
      <c r="B2" s="43"/>
      <c r="C2" s="43"/>
      <c r="D2" s="43"/>
      <c r="E2" s="43"/>
      <c r="F2" s="55" t="s">
        <v>171</v>
      </c>
      <c r="G2" s="5"/>
      <c r="H2" s="5"/>
      <c r="I2" s="5"/>
    </row>
    <row r="3" spans="1:9" ht="12.75">
      <c r="A3" s="43"/>
      <c r="B3" s="43"/>
      <c r="C3" s="43"/>
      <c r="D3" s="43"/>
      <c r="E3" s="43"/>
      <c r="F3" s="55" t="s">
        <v>115</v>
      </c>
      <c r="G3" s="5"/>
      <c r="H3" s="5"/>
      <c r="I3" s="5"/>
    </row>
    <row r="4" spans="1:9" ht="12.75">
      <c r="A4" s="6"/>
      <c r="B4" s="6"/>
      <c r="C4" s="6"/>
      <c r="D4" s="66" t="s">
        <v>182</v>
      </c>
      <c r="E4" s="66"/>
      <c r="F4" s="66"/>
      <c r="G4" s="6"/>
      <c r="H4" s="6"/>
      <c r="I4" s="6"/>
    </row>
    <row r="5" spans="3:5" ht="12.75">
      <c r="C5" s="1"/>
      <c r="D5" s="1"/>
      <c r="E5" s="1"/>
    </row>
    <row r="6" spans="1:9" ht="14.25">
      <c r="A6" s="67" t="s">
        <v>160</v>
      </c>
      <c r="B6" s="67"/>
      <c r="C6" s="67"/>
      <c r="D6" s="67"/>
      <c r="E6" s="67"/>
      <c r="F6" s="67"/>
      <c r="G6" s="41"/>
      <c r="H6" s="41"/>
      <c r="I6" s="41"/>
    </row>
    <row r="7" spans="1:6" ht="13.5" thickBot="1">
      <c r="A7" s="8"/>
      <c r="B7" s="2"/>
      <c r="C7" s="2"/>
      <c r="D7" s="2"/>
      <c r="E7" s="2"/>
      <c r="F7" s="56" t="s">
        <v>90</v>
      </c>
    </row>
    <row r="8" spans="1:7" ht="26.25" thickBot="1">
      <c r="A8" s="53" t="s">
        <v>0</v>
      </c>
      <c r="B8" s="45" t="s">
        <v>1</v>
      </c>
      <c r="C8" s="44" t="s">
        <v>2</v>
      </c>
      <c r="D8" s="44" t="s">
        <v>3</v>
      </c>
      <c r="E8" s="44" t="s">
        <v>88</v>
      </c>
      <c r="F8" s="44" t="s">
        <v>89</v>
      </c>
      <c r="G8" s="3"/>
    </row>
    <row r="9" spans="1:6" ht="28.5">
      <c r="A9" s="12" t="s">
        <v>105</v>
      </c>
      <c r="B9" s="13"/>
      <c r="C9" s="13"/>
      <c r="D9" s="13"/>
      <c r="E9" s="13"/>
      <c r="F9" s="58"/>
    </row>
    <row r="10" spans="1:7" ht="14.25">
      <c r="A10" s="14" t="s">
        <v>5</v>
      </c>
      <c r="B10" s="15" t="s">
        <v>6</v>
      </c>
      <c r="C10" s="16"/>
      <c r="D10" s="16"/>
      <c r="E10" s="16"/>
      <c r="F10" s="59">
        <f>F11+F18+F39+F36</f>
        <v>6046.500000000001</v>
      </c>
      <c r="G10" s="11">
        <f>G11+G15+G26</f>
        <v>8656.9</v>
      </c>
    </row>
    <row r="11" spans="1:7" ht="45">
      <c r="A11" s="17" t="s">
        <v>7</v>
      </c>
      <c r="B11" s="18" t="s">
        <v>6</v>
      </c>
      <c r="C11" s="18" t="s">
        <v>8</v>
      </c>
      <c r="D11" s="18"/>
      <c r="E11" s="18"/>
      <c r="F11" s="60">
        <f>F12+F15</f>
        <v>1308.3999999999999</v>
      </c>
      <c r="G11">
        <f>F13+F14</f>
        <v>1273.6</v>
      </c>
    </row>
    <row r="12" spans="1:6" ht="15">
      <c r="A12" s="19" t="s">
        <v>36</v>
      </c>
      <c r="B12" s="20" t="s">
        <v>6</v>
      </c>
      <c r="C12" s="20" t="s">
        <v>8</v>
      </c>
      <c r="D12" s="20" t="s">
        <v>51</v>
      </c>
      <c r="E12" s="20"/>
      <c r="F12" s="61">
        <f>F13+F14</f>
        <v>1273.6</v>
      </c>
    </row>
    <row r="13" spans="1:6" ht="15">
      <c r="A13" s="21" t="s">
        <v>113</v>
      </c>
      <c r="B13" s="20" t="s">
        <v>6</v>
      </c>
      <c r="C13" s="20" t="s">
        <v>8</v>
      </c>
      <c r="D13" s="20" t="s">
        <v>51</v>
      </c>
      <c r="E13" s="20" t="s">
        <v>37</v>
      </c>
      <c r="F13" s="61">
        <v>978.2</v>
      </c>
    </row>
    <row r="14" spans="1:6" ht="45">
      <c r="A14" s="19" t="s">
        <v>93</v>
      </c>
      <c r="B14" s="20" t="s">
        <v>6</v>
      </c>
      <c r="C14" s="20" t="s">
        <v>8</v>
      </c>
      <c r="D14" s="20" t="s">
        <v>53</v>
      </c>
      <c r="E14" s="20" t="s">
        <v>54</v>
      </c>
      <c r="F14" s="61">
        <v>295.4</v>
      </c>
    </row>
    <row r="15" spans="1:7" ht="45">
      <c r="A15" s="19" t="s">
        <v>172</v>
      </c>
      <c r="B15" s="20" t="s">
        <v>6</v>
      </c>
      <c r="C15" s="20" t="s">
        <v>8</v>
      </c>
      <c r="D15" s="20" t="s">
        <v>177</v>
      </c>
      <c r="E15" s="20"/>
      <c r="F15" s="61">
        <f>F16+F17</f>
        <v>34.8</v>
      </c>
      <c r="G15">
        <f>F17+F18+F19+F20+F21+F23+F25</f>
        <v>7238.299999999999</v>
      </c>
    </row>
    <row r="16" spans="1:6" ht="15">
      <c r="A16" s="64" t="s">
        <v>113</v>
      </c>
      <c r="B16" s="20" t="s">
        <v>6</v>
      </c>
      <c r="C16" s="20" t="s">
        <v>8</v>
      </c>
      <c r="D16" s="20" t="s">
        <v>177</v>
      </c>
      <c r="E16" s="20" t="s">
        <v>37</v>
      </c>
      <c r="F16" s="61">
        <v>26.7</v>
      </c>
    </row>
    <row r="17" spans="1:6" ht="45">
      <c r="A17" s="19" t="s">
        <v>93</v>
      </c>
      <c r="B17" s="20" t="s">
        <v>6</v>
      </c>
      <c r="C17" s="20" t="s">
        <v>8</v>
      </c>
      <c r="D17" s="20" t="s">
        <v>177</v>
      </c>
      <c r="E17" s="20" t="s">
        <v>54</v>
      </c>
      <c r="F17" s="61">
        <v>8.1</v>
      </c>
    </row>
    <row r="18" spans="1:6" ht="60">
      <c r="A18" s="17" t="s">
        <v>10</v>
      </c>
      <c r="B18" s="18" t="s">
        <v>6</v>
      </c>
      <c r="C18" s="18" t="s">
        <v>11</v>
      </c>
      <c r="D18" s="18"/>
      <c r="E18" s="18"/>
      <c r="F18" s="60">
        <f>F19+F26+F28+F30+F33</f>
        <v>2755.4</v>
      </c>
    </row>
    <row r="19" spans="1:6" ht="30">
      <c r="A19" s="19" t="s">
        <v>38</v>
      </c>
      <c r="B19" s="20" t="s">
        <v>6</v>
      </c>
      <c r="C19" s="20" t="s">
        <v>11</v>
      </c>
      <c r="D19" s="20" t="s">
        <v>55</v>
      </c>
      <c r="E19" s="20"/>
      <c r="F19" s="61">
        <f>SUM(F20:F25)</f>
        <v>2554.4</v>
      </c>
    </row>
    <row r="20" spans="1:6" ht="15">
      <c r="A20" s="21" t="s">
        <v>113</v>
      </c>
      <c r="B20" s="20" t="s">
        <v>6</v>
      </c>
      <c r="C20" s="20" t="s">
        <v>11</v>
      </c>
      <c r="D20" s="20" t="s">
        <v>55</v>
      </c>
      <c r="E20" s="20" t="s">
        <v>37</v>
      </c>
      <c r="F20" s="61">
        <v>1516.4</v>
      </c>
    </row>
    <row r="21" spans="1:6" ht="45">
      <c r="A21" s="19" t="s">
        <v>122</v>
      </c>
      <c r="B21" s="20" t="s">
        <v>6</v>
      </c>
      <c r="C21" s="20" t="s">
        <v>11</v>
      </c>
      <c r="D21" s="20" t="s">
        <v>55</v>
      </c>
      <c r="E21" s="20" t="s">
        <v>133</v>
      </c>
      <c r="F21" s="61">
        <v>22</v>
      </c>
    </row>
    <row r="22" spans="1:6" ht="45">
      <c r="A22" s="19" t="s">
        <v>93</v>
      </c>
      <c r="B22" s="20" t="s">
        <v>6</v>
      </c>
      <c r="C22" s="20" t="s">
        <v>11</v>
      </c>
      <c r="D22" s="20" t="s">
        <v>55</v>
      </c>
      <c r="E22" s="20" t="s">
        <v>54</v>
      </c>
      <c r="F22" s="61">
        <v>458</v>
      </c>
    </row>
    <row r="23" spans="1:6" ht="30">
      <c r="A23" s="19" t="s">
        <v>71</v>
      </c>
      <c r="B23" s="20" t="s">
        <v>6</v>
      </c>
      <c r="C23" s="20" t="s">
        <v>11</v>
      </c>
      <c r="D23" s="20" t="s">
        <v>55</v>
      </c>
      <c r="E23" s="20" t="s">
        <v>39</v>
      </c>
      <c r="F23" s="61">
        <v>262</v>
      </c>
    </row>
    <row r="24" spans="1:6" ht="15">
      <c r="A24" s="19" t="s">
        <v>97</v>
      </c>
      <c r="B24" s="20" t="s">
        <v>6</v>
      </c>
      <c r="C24" s="20" t="s">
        <v>11</v>
      </c>
      <c r="D24" s="20" t="s">
        <v>55</v>
      </c>
      <c r="E24" s="20" t="s">
        <v>41</v>
      </c>
      <c r="F24" s="61">
        <v>176</v>
      </c>
    </row>
    <row r="25" spans="1:6" ht="15">
      <c r="A25" s="19" t="s">
        <v>91</v>
      </c>
      <c r="B25" s="20" t="s">
        <v>6</v>
      </c>
      <c r="C25" s="20" t="s">
        <v>11</v>
      </c>
      <c r="D25" s="20" t="s">
        <v>55</v>
      </c>
      <c r="E25" s="20" t="s">
        <v>92</v>
      </c>
      <c r="F25" s="61">
        <v>120</v>
      </c>
    </row>
    <row r="26" spans="1:7" ht="60">
      <c r="A26" s="19" t="s">
        <v>106</v>
      </c>
      <c r="B26" s="20" t="s">
        <v>6</v>
      </c>
      <c r="C26" s="20" t="s">
        <v>11</v>
      </c>
      <c r="D26" s="20" t="s">
        <v>56</v>
      </c>
      <c r="E26" s="20"/>
      <c r="F26" s="61">
        <v>2</v>
      </c>
      <c r="G26">
        <f>F31+F32+F33+F34</f>
        <v>145</v>
      </c>
    </row>
    <row r="27" spans="1:6" ht="14.25" customHeight="1">
      <c r="A27" s="19" t="s">
        <v>97</v>
      </c>
      <c r="B27" s="20" t="s">
        <v>6</v>
      </c>
      <c r="C27" s="20" t="s">
        <v>11</v>
      </c>
      <c r="D27" s="20" t="s">
        <v>56</v>
      </c>
      <c r="E27" s="20" t="s">
        <v>41</v>
      </c>
      <c r="F27" s="61">
        <v>2</v>
      </c>
    </row>
    <row r="28" spans="1:6" ht="33" customHeight="1">
      <c r="A28" s="19" t="s">
        <v>49</v>
      </c>
      <c r="B28" s="20" t="s">
        <v>6</v>
      </c>
      <c r="C28" s="20" t="s">
        <v>11</v>
      </c>
      <c r="D28" s="20" t="s">
        <v>60</v>
      </c>
      <c r="E28" s="20"/>
      <c r="F28" s="61">
        <f>F29</f>
        <v>100</v>
      </c>
    </row>
    <row r="29" spans="1:6" ht="45">
      <c r="A29" s="19" t="s">
        <v>49</v>
      </c>
      <c r="B29" s="20" t="s">
        <v>6</v>
      </c>
      <c r="C29" s="20" t="s">
        <v>11</v>
      </c>
      <c r="D29" s="20" t="s">
        <v>60</v>
      </c>
      <c r="E29" s="20" t="s">
        <v>50</v>
      </c>
      <c r="F29" s="61">
        <v>100</v>
      </c>
    </row>
    <row r="30" spans="1:6" ht="45">
      <c r="A30" s="19" t="s">
        <v>172</v>
      </c>
      <c r="B30" s="20" t="s">
        <v>6</v>
      </c>
      <c r="C30" s="20" t="s">
        <v>11</v>
      </c>
      <c r="D30" s="20" t="s">
        <v>177</v>
      </c>
      <c r="E30" s="20"/>
      <c r="F30" s="61">
        <f>F31+F32</f>
        <v>39.1</v>
      </c>
    </row>
    <row r="31" spans="1:7" ht="15">
      <c r="A31" s="64" t="s">
        <v>113</v>
      </c>
      <c r="B31" s="20" t="s">
        <v>6</v>
      </c>
      <c r="C31" s="20" t="s">
        <v>11</v>
      </c>
      <c r="D31" s="20" t="s">
        <v>177</v>
      </c>
      <c r="E31" s="20" t="s">
        <v>37</v>
      </c>
      <c r="F31" s="61">
        <v>30</v>
      </c>
      <c r="G31" s="10"/>
    </row>
    <row r="32" spans="1:7" ht="45">
      <c r="A32" s="19" t="s">
        <v>93</v>
      </c>
      <c r="B32" s="20" t="s">
        <v>6</v>
      </c>
      <c r="C32" s="20" t="s">
        <v>11</v>
      </c>
      <c r="D32" s="20" t="s">
        <v>177</v>
      </c>
      <c r="E32" s="20" t="s">
        <v>54</v>
      </c>
      <c r="F32" s="61">
        <v>9.1</v>
      </c>
      <c r="G32" s="10"/>
    </row>
    <row r="33" spans="1:7" ht="45">
      <c r="A33" s="19" t="s">
        <v>183</v>
      </c>
      <c r="B33" s="20" t="s">
        <v>6</v>
      </c>
      <c r="C33" s="20" t="s">
        <v>11</v>
      </c>
      <c r="D33" s="20" t="s">
        <v>185</v>
      </c>
      <c r="E33" s="20"/>
      <c r="F33" s="61">
        <f>F34+F35</f>
        <v>59.9</v>
      </c>
      <c r="G33" s="10"/>
    </row>
    <row r="34" spans="1:7" ht="15">
      <c r="A34" s="64" t="s">
        <v>113</v>
      </c>
      <c r="B34" s="20" t="s">
        <v>6</v>
      </c>
      <c r="C34" s="20" t="s">
        <v>11</v>
      </c>
      <c r="D34" s="20" t="s">
        <v>185</v>
      </c>
      <c r="E34" s="20" t="s">
        <v>37</v>
      </c>
      <c r="F34" s="61">
        <v>46</v>
      </c>
      <c r="G34" s="10"/>
    </row>
    <row r="35" spans="1:7" ht="45">
      <c r="A35" s="19" t="s">
        <v>93</v>
      </c>
      <c r="B35" s="20" t="s">
        <v>6</v>
      </c>
      <c r="C35" s="20" t="s">
        <v>11</v>
      </c>
      <c r="D35" s="20" t="s">
        <v>185</v>
      </c>
      <c r="E35" s="20" t="s">
        <v>54</v>
      </c>
      <c r="F35" s="61">
        <v>13.9</v>
      </c>
      <c r="G35" s="11">
        <f>F38+F39</f>
        <v>1982.7</v>
      </c>
    </row>
    <row r="36" spans="1:7" ht="15">
      <c r="A36" s="17" t="s">
        <v>161</v>
      </c>
      <c r="B36" s="18" t="s">
        <v>6</v>
      </c>
      <c r="C36" s="18" t="s">
        <v>162</v>
      </c>
      <c r="D36" s="18"/>
      <c r="E36" s="18"/>
      <c r="F36" s="60">
        <f>F37</f>
        <v>214.3</v>
      </c>
      <c r="G36" s="10"/>
    </row>
    <row r="37" spans="1:7" ht="30">
      <c r="A37" s="19" t="s">
        <v>163</v>
      </c>
      <c r="B37" s="20" t="s">
        <v>6</v>
      </c>
      <c r="C37" s="20" t="s">
        <v>162</v>
      </c>
      <c r="D37" s="20" t="s">
        <v>164</v>
      </c>
      <c r="E37" s="20"/>
      <c r="F37" s="61">
        <f>F38</f>
        <v>214.3</v>
      </c>
      <c r="G37" s="10"/>
    </row>
    <row r="38" spans="1:7" ht="15">
      <c r="A38" s="19" t="s">
        <v>165</v>
      </c>
      <c r="B38" s="20" t="s">
        <v>6</v>
      </c>
      <c r="C38" s="20" t="s">
        <v>162</v>
      </c>
      <c r="D38" s="20" t="s">
        <v>164</v>
      </c>
      <c r="E38" s="20" t="s">
        <v>166</v>
      </c>
      <c r="F38" s="61">
        <v>214.3</v>
      </c>
      <c r="G38" s="10"/>
    </row>
    <row r="39" spans="1:7" ht="15">
      <c r="A39" s="17" t="s">
        <v>12</v>
      </c>
      <c r="B39" s="18" t="s">
        <v>6</v>
      </c>
      <c r="C39" s="18" t="s">
        <v>33</v>
      </c>
      <c r="D39" s="18"/>
      <c r="E39" s="18"/>
      <c r="F39" s="60">
        <f>F42+F40</f>
        <v>1768.4</v>
      </c>
      <c r="G39" s="10"/>
    </row>
    <row r="40" spans="1:7" ht="30">
      <c r="A40" s="19" t="s">
        <v>123</v>
      </c>
      <c r="B40" s="20" t="s">
        <v>6</v>
      </c>
      <c r="C40" s="20" t="s">
        <v>33</v>
      </c>
      <c r="D40" s="20" t="s">
        <v>134</v>
      </c>
      <c r="E40" s="20"/>
      <c r="F40" s="61">
        <f>F41</f>
        <v>10</v>
      </c>
      <c r="G40" s="10"/>
    </row>
    <row r="41" spans="1:7" ht="45">
      <c r="A41" s="19" t="s">
        <v>83</v>
      </c>
      <c r="B41" s="20" t="s">
        <v>6</v>
      </c>
      <c r="C41" s="20" t="s">
        <v>33</v>
      </c>
      <c r="D41" s="20" t="s">
        <v>134</v>
      </c>
      <c r="E41" s="20" t="s">
        <v>41</v>
      </c>
      <c r="F41" s="61">
        <v>10</v>
      </c>
      <c r="G41" s="11">
        <f>G42</f>
        <v>10</v>
      </c>
    </row>
    <row r="42" spans="1:7" ht="30">
      <c r="A42" s="19" t="s">
        <v>14</v>
      </c>
      <c r="B42" s="20" t="s">
        <v>6</v>
      </c>
      <c r="C42" s="20" t="s">
        <v>33</v>
      </c>
      <c r="D42" s="20" t="s">
        <v>57</v>
      </c>
      <c r="E42" s="20"/>
      <c r="F42" s="61">
        <f>SUM(F43:F49)</f>
        <v>1758.4</v>
      </c>
      <c r="G42" s="10">
        <f>F43</f>
        <v>10</v>
      </c>
    </row>
    <row r="43" spans="1:7" ht="45">
      <c r="A43" s="19" t="s">
        <v>83</v>
      </c>
      <c r="B43" s="20" t="s">
        <v>6</v>
      </c>
      <c r="C43" s="20" t="s">
        <v>33</v>
      </c>
      <c r="D43" s="20" t="s">
        <v>57</v>
      </c>
      <c r="E43" s="20" t="s">
        <v>39</v>
      </c>
      <c r="F43" s="61">
        <v>10</v>
      </c>
      <c r="G43" s="10"/>
    </row>
    <row r="44" spans="1:7" ht="15">
      <c r="A44" s="19" t="s">
        <v>97</v>
      </c>
      <c r="B44" s="20" t="s">
        <v>6</v>
      </c>
      <c r="C44" s="20" t="s">
        <v>33</v>
      </c>
      <c r="D44" s="20" t="s">
        <v>57</v>
      </c>
      <c r="E44" s="20" t="s">
        <v>41</v>
      </c>
      <c r="F44" s="61">
        <v>778</v>
      </c>
      <c r="G44" s="10"/>
    </row>
    <row r="45" spans="1:7" ht="15">
      <c r="A45" s="19" t="s">
        <v>91</v>
      </c>
      <c r="B45" s="20" t="s">
        <v>6</v>
      </c>
      <c r="C45" s="20" t="s">
        <v>33</v>
      </c>
      <c r="D45" s="20" t="s">
        <v>57</v>
      </c>
      <c r="E45" s="20" t="s">
        <v>92</v>
      </c>
      <c r="F45" s="61">
        <v>140.6</v>
      </c>
      <c r="G45" s="11">
        <f>G46+G56</f>
        <v>317.3</v>
      </c>
    </row>
    <row r="46" spans="1:7" ht="15">
      <c r="A46" s="19" t="s">
        <v>173</v>
      </c>
      <c r="B46" s="20" t="s">
        <v>6</v>
      </c>
      <c r="C46" s="20" t="s">
        <v>33</v>
      </c>
      <c r="D46" s="20" t="s">
        <v>57</v>
      </c>
      <c r="E46" s="20" t="s">
        <v>178</v>
      </c>
      <c r="F46" s="39">
        <v>316.3</v>
      </c>
      <c r="G46">
        <f>F46</f>
        <v>316.3</v>
      </c>
    </row>
    <row r="47" spans="1:6" ht="15">
      <c r="A47" s="19" t="s">
        <v>45</v>
      </c>
      <c r="B47" s="20" t="s">
        <v>6</v>
      </c>
      <c r="C47" s="20" t="s">
        <v>33</v>
      </c>
      <c r="D47" s="20" t="s">
        <v>57</v>
      </c>
      <c r="E47" s="20" t="s">
        <v>42</v>
      </c>
      <c r="F47" s="61">
        <v>12.7</v>
      </c>
    </row>
    <row r="48" spans="1:6" ht="15">
      <c r="A48" s="19" t="s">
        <v>124</v>
      </c>
      <c r="B48" s="20" t="s">
        <v>6</v>
      </c>
      <c r="C48" s="20" t="s">
        <v>33</v>
      </c>
      <c r="D48" s="20" t="s">
        <v>57</v>
      </c>
      <c r="E48" s="20" t="s">
        <v>118</v>
      </c>
      <c r="F48" s="61">
        <v>0.8</v>
      </c>
    </row>
    <row r="49" spans="1:6" ht="30">
      <c r="A49" s="19" t="s">
        <v>125</v>
      </c>
      <c r="B49" s="20" t="s">
        <v>6</v>
      </c>
      <c r="C49" s="20" t="s">
        <v>33</v>
      </c>
      <c r="D49" s="20" t="s">
        <v>57</v>
      </c>
      <c r="E49" s="20" t="s">
        <v>135</v>
      </c>
      <c r="F49" s="61">
        <v>500</v>
      </c>
    </row>
    <row r="50" spans="1:6" ht="14.25">
      <c r="A50" s="23" t="s">
        <v>15</v>
      </c>
      <c r="B50" s="24" t="s">
        <v>8</v>
      </c>
      <c r="C50" s="20"/>
      <c r="D50" s="20"/>
      <c r="E50" s="20"/>
      <c r="F50" s="59">
        <f>F51</f>
        <v>420</v>
      </c>
    </row>
    <row r="51" spans="1:7" ht="15">
      <c r="A51" s="17" t="s">
        <v>16</v>
      </c>
      <c r="B51" s="18" t="s">
        <v>8</v>
      </c>
      <c r="C51" s="18" t="s">
        <v>9</v>
      </c>
      <c r="D51" s="22"/>
      <c r="E51" s="22"/>
      <c r="F51" s="60">
        <f>F52</f>
        <v>420</v>
      </c>
      <c r="G51" s="10"/>
    </row>
    <row r="52" spans="1:7" ht="30">
      <c r="A52" s="19" t="s">
        <v>17</v>
      </c>
      <c r="B52" s="20" t="s">
        <v>8</v>
      </c>
      <c r="C52" s="20" t="s">
        <v>9</v>
      </c>
      <c r="D52" s="20" t="s">
        <v>58</v>
      </c>
      <c r="E52" s="20"/>
      <c r="F52" s="61">
        <f>F53+F54+F55</f>
        <v>420</v>
      </c>
      <c r="G52" s="10"/>
    </row>
    <row r="53" spans="1:7" ht="15">
      <c r="A53" s="19" t="s">
        <v>52</v>
      </c>
      <c r="B53" s="20" t="s">
        <v>8</v>
      </c>
      <c r="C53" s="20" t="s">
        <v>9</v>
      </c>
      <c r="D53" s="20" t="s">
        <v>58</v>
      </c>
      <c r="E53" s="20" t="s">
        <v>37</v>
      </c>
      <c r="F53" s="61">
        <v>311</v>
      </c>
      <c r="G53" s="10"/>
    </row>
    <row r="54" spans="1:7" ht="45">
      <c r="A54" s="19" t="s">
        <v>93</v>
      </c>
      <c r="B54" s="20" t="s">
        <v>8</v>
      </c>
      <c r="C54" s="20" t="s">
        <v>9</v>
      </c>
      <c r="D54" s="20" t="s">
        <v>58</v>
      </c>
      <c r="E54" s="20" t="s">
        <v>54</v>
      </c>
      <c r="F54" s="61">
        <v>93.9</v>
      </c>
      <c r="G54" s="10"/>
    </row>
    <row r="55" spans="1:7" ht="45">
      <c r="A55" s="19" t="s">
        <v>122</v>
      </c>
      <c r="B55" s="20" t="s">
        <v>8</v>
      </c>
      <c r="C55" s="20" t="s">
        <v>9</v>
      </c>
      <c r="D55" s="20" t="s">
        <v>58</v>
      </c>
      <c r="E55" s="20" t="s">
        <v>133</v>
      </c>
      <c r="F55" s="61">
        <v>15.1</v>
      </c>
      <c r="G55" s="10"/>
    </row>
    <row r="56" spans="1:7" ht="28.5">
      <c r="A56" s="23" t="s">
        <v>18</v>
      </c>
      <c r="B56" s="24" t="s">
        <v>9</v>
      </c>
      <c r="C56" s="20"/>
      <c r="D56" s="20"/>
      <c r="E56" s="20"/>
      <c r="F56" s="59">
        <f>F57+F60</f>
        <v>401</v>
      </c>
      <c r="G56">
        <f>F58</f>
        <v>1</v>
      </c>
    </row>
    <row r="57" spans="1:6" ht="45">
      <c r="A57" s="17" t="s">
        <v>126</v>
      </c>
      <c r="B57" s="18" t="s">
        <v>9</v>
      </c>
      <c r="C57" s="18" t="s">
        <v>44</v>
      </c>
      <c r="D57" s="18"/>
      <c r="E57" s="18"/>
      <c r="F57" s="60">
        <v>1</v>
      </c>
    </row>
    <row r="58" spans="1:6" ht="15">
      <c r="A58" s="19" t="s">
        <v>127</v>
      </c>
      <c r="B58" s="20" t="s">
        <v>9</v>
      </c>
      <c r="C58" s="20" t="s">
        <v>44</v>
      </c>
      <c r="D58" s="20" t="s">
        <v>136</v>
      </c>
      <c r="E58" s="20"/>
      <c r="F58" s="61">
        <v>1</v>
      </c>
    </row>
    <row r="59" spans="1:7" ht="15">
      <c r="A59" s="25" t="s">
        <v>128</v>
      </c>
      <c r="B59" s="16" t="s">
        <v>9</v>
      </c>
      <c r="C59" s="16" t="s">
        <v>44</v>
      </c>
      <c r="D59" s="20" t="s">
        <v>136</v>
      </c>
      <c r="E59" s="20" t="s">
        <v>137</v>
      </c>
      <c r="F59" s="61">
        <v>1</v>
      </c>
      <c r="G59" s="11">
        <f>G60+G68+G71</f>
        <v>12867.800000000001</v>
      </c>
    </row>
    <row r="60" spans="1:7" ht="30">
      <c r="A60" s="17" t="s">
        <v>108</v>
      </c>
      <c r="B60" s="18" t="s">
        <v>9</v>
      </c>
      <c r="C60" s="18" t="s">
        <v>13</v>
      </c>
      <c r="D60" s="18"/>
      <c r="E60" s="18"/>
      <c r="F60" s="60">
        <f>F61</f>
        <v>400</v>
      </c>
      <c r="G60">
        <f>F62+F64</f>
        <v>10708.400000000001</v>
      </c>
    </row>
    <row r="61" spans="1:6" ht="45">
      <c r="A61" s="19" t="s">
        <v>43</v>
      </c>
      <c r="B61" s="20" t="s">
        <v>9</v>
      </c>
      <c r="C61" s="20" t="s">
        <v>13</v>
      </c>
      <c r="D61" s="20" t="s">
        <v>59</v>
      </c>
      <c r="E61" s="20"/>
      <c r="F61" s="61">
        <v>400</v>
      </c>
    </row>
    <row r="62" spans="1:6" ht="15">
      <c r="A62" s="25" t="s">
        <v>97</v>
      </c>
      <c r="B62" s="16" t="s">
        <v>9</v>
      </c>
      <c r="C62" s="16" t="s">
        <v>13</v>
      </c>
      <c r="D62" s="20" t="s">
        <v>59</v>
      </c>
      <c r="E62" s="20" t="s">
        <v>41</v>
      </c>
      <c r="F62" s="61">
        <v>400</v>
      </c>
    </row>
    <row r="63" spans="1:6" ht="14.25">
      <c r="A63" s="26" t="s">
        <v>20</v>
      </c>
      <c r="B63" s="15" t="s">
        <v>11</v>
      </c>
      <c r="C63" s="16"/>
      <c r="D63" s="16"/>
      <c r="E63" s="16"/>
      <c r="F63" s="59">
        <f>F64+F80</f>
        <v>10998.400000000001</v>
      </c>
    </row>
    <row r="64" spans="1:7" ht="15">
      <c r="A64" s="17" t="s">
        <v>109</v>
      </c>
      <c r="B64" s="18" t="s">
        <v>11</v>
      </c>
      <c r="C64" s="18" t="s">
        <v>44</v>
      </c>
      <c r="D64" s="22"/>
      <c r="E64" s="22"/>
      <c r="F64" s="60">
        <f>F65+F67+F70+F74+F72+F76+F78</f>
        <v>10308.400000000001</v>
      </c>
      <c r="G64" s="10"/>
    </row>
    <row r="65" spans="1:7" ht="30">
      <c r="A65" s="19" t="s">
        <v>74</v>
      </c>
      <c r="B65" s="20" t="s">
        <v>11</v>
      </c>
      <c r="C65" s="20" t="s">
        <v>44</v>
      </c>
      <c r="D65" s="20" t="s">
        <v>78</v>
      </c>
      <c r="E65" s="20"/>
      <c r="F65" s="61">
        <f>F66</f>
        <v>3849</v>
      </c>
      <c r="G65" s="10"/>
    </row>
    <row r="66" spans="1:7" ht="30">
      <c r="A66" s="19" t="s">
        <v>40</v>
      </c>
      <c r="B66" s="20" t="s">
        <v>11</v>
      </c>
      <c r="C66" s="20" t="s">
        <v>44</v>
      </c>
      <c r="D66" s="20" t="s">
        <v>78</v>
      </c>
      <c r="E66" s="20" t="s">
        <v>41</v>
      </c>
      <c r="F66" s="61">
        <v>3849</v>
      </c>
      <c r="G66" s="10"/>
    </row>
    <row r="67" spans="1:7" ht="30">
      <c r="A67" s="19" t="s">
        <v>94</v>
      </c>
      <c r="B67" s="20" t="s">
        <v>11</v>
      </c>
      <c r="C67" s="20" t="s">
        <v>44</v>
      </c>
      <c r="D67" s="20" t="s">
        <v>77</v>
      </c>
      <c r="E67" s="20"/>
      <c r="F67" s="61">
        <f>F68+F69</f>
        <v>1200</v>
      </c>
      <c r="G67" s="10"/>
    </row>
    <row r="68" spans="1:7" ht="15">
      <c r="A68" s="19" t="s">
        <v>97</v>
      </c>
      <c r="B68" s="20" t="s">
        <v>11</v>
      </c>
      <c r="C68" s="20" t="s">
        <v>44</v>
      </c>
      <c r="D68" s="20" t="s">
        <v>77</v>
      </c>
      <c r="E68" s="20" t="s">
        <v>41</v>
      </c>
      <c r="F68" s="61">
        <v>1154.3</v>
      </c>
      <c r="G68" s="11">
        <f>G69</f>
        <v>468.8</v>
      </c>
    </row>
    <row r="69" spans="1:7" ht="15">
      <c r="A69" s="19" t="s">
        <v>149</v>
      </c>
      <c r="B69" s="20" t="s">
        <v>11</v>
      </c>
      <c r="C69" s="20" t="s">
        <v>44</v>
      </c>
      <c r="D69" s="20" t="s">
        <v>77</v>
      </c>
      <c r="E69" s="20" t="s">
        <v>92</v>
      </c>
      <c r="F69" s="61">
        <v>45.7</v>
      </c>
      <c r="G69">
        <f>F70</f>
        <v>468.8</v>
      </c>
    </row>
    <row r="70" spans="1:6" ht="30">
      <c r="A70" s="29" t="s">
        <v>129</v>
      </c>
      <c r="B70" s="20" t="s">
        <v>11</v>
      </c>
      <c r="C70" s="20" t="s">
        <v>44</v>
      </c>
      <c r="D70" s="16" t="s">
        <v>116</v>
      </c>
      <c r="E70" s="16"/>
      <c r="F70" s="61">
        <f>F71</f>
        <v>468.8</v>
      </c>
    </row>
    <row r="71" spans="1:7" ht="60">
      <c r="A71" s="25" t="s">
        <v>151</v>
      </c>
      <c r="B71" s="20" t="s">
        <v>11</v>
      </c>
      <c r="C71" s="20" t="s">
        <v>44</v>
      </c>
      <c r="D71" s="16" t="s">
        <v>116</v>
      </c>
      <c r="E71" s="16" t="s">
        <v>150</v>
      </c>
      <c r="F71" s="61">
        <v>468.8</v>
      </c>
      <c r="G71" s="4">
        <f>SUM(G72:G75)</f>
        <v>1690.6</v>
      </c>
    </row>
    <row r="72" spans="1:7" ht="30">
      <c r="A72" s="19" t="s">
        <v>130</v>
      </c>
      <c r="B72" s="20" t="s">
        <v>11</v>
      </c>
      <c r="C72" s="20" t="s">
        <v>44</v>
      </c>
      <c r="D72" s="20" t="s">
        <v>138</v>
      </c>
      <c r="E72" s="20"/>
      <c r="F72" s="61">
        <f>F73</f>
        <v>858.8</v>
      </c>
      <c r="G72">
        <f>F73</f>
        <v>858.8</v>
      </c>
    </row>
    <row r="73" spans="1:6" ht="15">
      <c r="A73" s="19" t="s">
        <v>97</v>
      </c>
      <c r="B73" s="20" t="s">
        <v>11</v>
      </c>
      <c r="C73" s="20" t="s">
        <v>44</v>
      </c>
      <c r="D73" s="20" t="s">
        <v>138</v>
      </c>
      <c r="E73" s="20" t="s">
        <v>41</v>
      </c>
      <c r="F73" s="61">
        <v>858.8</v>
      </c>
    </row>
    <row r="74" spans="1:7" ht="45">
      <c r="A74" s="19" t="s">
        <v>131</v>
      </c>
      <c r="B74" s="20" t="s">
        <v>11</v>
      </c>
      <c r="C74" s="20" t="s">
        <v>44</v>
      </c>
      <c r="D74" s="20" t="s">
        <v>139</v>
      </c>
      <c r="E74" s="20"/>
      <c r="F74" s="61">
        <f>F75</f>
        <v>831.8</v>
      </c>
      <c r="G74">
        <f>F75</f>
        <v>831.8</v>
      </c>
    </row>
    <row r="75" spans="1:6" ht="15">
      <c r="A75" s="19" t="s">
        <v>97</v>
      </c>
      <c r="B75" s="20" t="s">
        <v>11</v>
      </c>
      <c r="C75" s="20" t="s">
        <v>44</v>
      </c>
      <c r="D75" s="20" t="s">
        <v>139</v>
      </c>
      <c r="E75" s="20" t="s">
        <v>41</v>
      </c>
      <c r="F75" s="61">
        <v>831.8</v>
      </c>
    </row>
    <row r="76" spans="1:23" ht="30">
      <c r="A76" s="29" t="s">
        <v>155</v>
      </c>
      <c r="B76" s="20" t="s">
        <v>11</v>
      </c>
      <c r="C76" s="20" t="s">
        <v>44</v>
      </c>
      <c r="D76" s="16" t="s">
        <v>158</v>
      </c>
      <c r="E76" s="20"/>
      <c r="F76" s="61">
        <f>F77</f>
        <v>3000</v>
      </c>
      <c r="K76" s="32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 spans="1:23" ht="15">
      <c r="A77" s="25" t="s">
        <v>97</v>
      </c>
      <c r="B77" s="20" t="s">
        <v>11</v>
      </c>
      <c r="C77" s="20" t="s">
        <v>44</v>
      </c>
      <c r="D77" s="16" t="s">
        <v>158</v>
      </c>
      <c r="E77" s="16" t="s">
        <v>41</v>
      </c>
      <c r="F77" s="61">
        <v>3000</v>
      </c>
      <c r="K77" s="32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 spans="1:23" ht="30">
      <c r="A78" s="29" t="s">
        <v>156</v>
      </c>
      <c r="B78" s="20" t="s">
        <v>11</v>
      </c>
      <c r="C78" s="20" t="s">
        <v>44</v>
      </c>
      <c r="D78" s="16" t="s">
        <v>159</v>
      </c>
      <c r="E78" s="16"/>
      <c r="F78" s="61">
        <v>100</v>
      </c>
      <c r="K78" s="32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 spans="1:23" ht="15">
      <c r="A79" s="25" t="s">
        <v>97</v>
      </c>
      <c r="B79" s="20" t="s">
        <v>11</v>
      </c>
      <c r="C79" s="20" t="s">
        <v>44</v>
      </c>
      <c r="D79" s="16" t="s">
        <v>159</v>
      </c>
      <c r="E79" s="16" t="s">
        <v>41</v>
      </c>
      <c r="F79" s="61">
        <v>100</v>
      </c>
      <c r="G79">
        <f>F80+F81+F82+F83+F84</f>
        <v>2070</v>
      </c>
      <c r="K79" s="32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spans="1:23" ht="15">
      <c r="A80" s="17" t="s">
        <v>95</v>
      </c>
      <c r="B80" s="18" t="s">
        <v>11</v>
      </c>
      <c r="C80" s="18" t="s">
        <v>75</v>
      </c>
      <c r="D80" s="18"/>
      <c r="E80" s="18"/>
      <c r="F80" s="60">
        <f>F81+F83</f>
        <v>690</v>
      </c>
      <c r="K80" s="32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spans="1:23" ht="15">
      <c r="A81" s="25" t="s">
        <v>96</v>
      </c>
      <c r="B81" s="16" t="s">
        <v>11</v>
      </c>
      <c r="C81" s="16" t="s">
        <v>75</v>
      </c>
      <c r="D81" s="16" t="s">
        <v>76</v>
      </c>
      <c r="E81" s="15"/>
      <c r="F81" s="61">
        <f>F82</f>
        <v>390</v>
      </c>
      <c r="K81" s="32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1:23" ht="15">
      <c r="A82" s="25" t="s">
        <v>97</v>
      </c>
      <c r="B82" s="16" t="s">
        <v>11</v>
      </c>
      <c r="C82" s="16" t="s">
        <v>75</v>
      </c>
      <c r="D82" s="16" t="s">
        <v>76</v>
      </c>
      <c r="E82" s="16" t="s">
        <v>41</v>
      </c>
      <c r="F82" s="61">
        <v>390</v>
      </c>
      <c r="K82" s="32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1:23" ht="60">
      <c r="A83" s="25" t="s">
        <v>168</v>
      </c>
      <c r="B83" s="16" t="s">
        <v>11</v>
      </c>
      <c r="C83" s="16" t="s">
        <v>75</v>
      </c>
      <c r="D83" s="16" t="s">
        <v>169</v>
      </c>
      <c r="E83" s="15"/>
      <c r="F83" s="61">
        <f>F84</f>
        <v>300</v>
      </c>
      <c r="K83" s="32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1:23" ht="15">
      <c r="A84" s="25" t="s">
        <v>97</v>
      </c>
      <c r="B84" s="16" t="s">
        <v>11</v>
      </c>
      <c r="C84" s="16" t="s">
        <v>75</v>
      </c>
      <c r="D84" s="16" t="s">
        <v>169</v>
      </c>
      <c r="E84" s="16" t="s">
        <v>41</v>
      </c>
      <c r="F84" s="61">
        <v>300</v>
      </c>
      <c r="K84" s="32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1:23" ht="14.25">
      <c r="A85" s="26" t="s">
        <v>22</v>
      </c>
      <c r="B85" s="15" t="s">
        <v>23</v>
      </c>
      <c r="C85" s="16"/>
      <c r="D85" s="16"/>
      <c r="E85" s="16"/>
      <c r="F85" s="59">
        <f>F86+F102+F105-0.1</f>
        <v>213501.19999999998</v>
      </c>
      <c r="G85">
        <f>F86+F87</f>
        <v>208710</v>
      </c>
      <c r="K85" s="32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1:23" ht="15">
      <c r="A86" s="27" t="s">
        <v>24</v>
      </c>
      <c r="B86" s="28" t="s">
        <v>23</v>
      </c>
      <c r="C86" s="28" t="s">
        <v>6</v>
      </c>
      <c r="D86" s="28"/>
      <c r="E86" s="15"/>
      <c r="F86" s="60">
        <f>F93+F95+F98+F100+F91+F89+F87</f>
        <v>207610</v>
      </c>
      <c r="K86" s="32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 spans="1:23" ht="30">
      <c r="A87" s="19" t="s">
        <v>174</v>
      </c>
      <c r="B87" s="16" t="s">
        <v>23</v>
      </c>
      <c r="C87" s="16" t="s">
        <v>6</v>
      </c>
      <c r="D87" s="20" t="s">
        <v>179</v>
      </c>
      <c r="E87" s="20"/>
      <c r="F87" s="61">
        <f>F88</f>
        <v>1100</v>
      </c>
      <c r="K87" s="32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1:23" ht="15">
      <c r="A88" s="19" t="s">
        <v>97</v>
      </c>
      <c r="B88" s="16" t="s">
        <v>23</v>
      </c>
      <c r="C88" s="16" t="s">
        <v>6</v>
      </c>
      <c r="D88" s="20" t="s">
        <v>179</v>
      </c>
      <c r="E88" s="20" t="s">
        <v>41</v>
      </c>
      <c r="F88" s="61">
        <v>1100</v>
      </c>
      <c r="G88">
        <f>F89+F90</f>
        <v>115.8</v>
      </c>
      <c r="K88" s="32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1:23" ht="30">
      <c r="A89" s="19" t="s">
        <v>175</v>
      </c>
      <c r="B89" s="16" t="s">
        <v>23</v>
      </c>
      <c r="C89" s="16" t="s">
        <v>6</v>
      </c>
      <c r="D89" s="20" t="s">
        <v>180</v>
      </c>
      <c r="E89" s="20"/>
      <c r="F89" s="61">
        <f>F90</f>
        <v>57.9</v>
      </c>
      <c r="K89" s="32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1:23" ht="15">
      <c r="A90" s="19" t="s">
        <v>97</v>
      </c>
      <c r="B90" s="16" t="s">
        <v>23</v>
      </c>
      <c r="C90" s="16" t="s">
        <v>6</v>
      </c>
      <c r="D90" s="20" t="s">
        <v>180</v>
      </c>
      <c r="E90" s="20" t="s">
        <v>41</v>
      </c>
      <c r="F90" s="61">
        <v>57.9</v>
      </c>
      <c r="K90" s="32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spans="1:23" ht="30">
      <c r="A91" s="19" t="s">
        <v>157</v>
      </c>
      <c r="B91" s="16" t="s">
        <v>23</v>
      </c>
      <c r="C91" s="16" t="s">
        <v>6</v>
      </c>
      <c r="D91" s="20" t="s">
        <v>134</v>
      </c>
      <c r="E91" s="20"/>
      <c r="F91" s="61">
        <f>F92</f>
        <v>11.5</v>
      </c>
      <c r="K91" s="32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 spans="1:23" ht="15">
      <c r="A92" s="19" t="s">
        <v>97</v>
      </c>
      <c r="B92" s="16" t="s">
        <v>23</v>
      </c>
      <c r="C92" s="16" t="s">
        <v>6</v>
      </c>
      <c r="D92" s="20" t="s">
        <v>134</v>
      </c>
      <c r="E92" s="20" t="s">
        <v>41</v>
      </c>
      <c r="F92" s="61">
        <v>11.5</v>
      </c>
      <c r="G92">
        <f>F92</f>
        <v>11.5</v>
      </c>
      <c r="K92" s="32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spans="1:23" ht="30">
      <c r="A93" s="29" t="s">
        <v>72</v>
      </c>
      <c r="B93" s="30" t="s">
        <v>23</v>
      </c>
      <c r="C93" s="16" t="s">
        <v>6</v>
      </c>
      <c r="D93" s="16" t="s">
        <v>73</v>
      </c>
      <c r="E93" s="16"/>
      <c r="F93" s="61">
        <f>F94</f>
        <v>920</v>
      </c>
      <c r="G93" s="11">
        <f>F96</f>
        <v>510</v>
      </c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</row>
    <row r="94" spans="1:7" ht="30">
      <c r="A94" s="25" t="s">
        <v>40</v>
      </c>
      <c r="B94" s="30" t="s">
        <v>23</v>
      </c>
      <c r="C94" s="16" t="s">
        <v>6</v>
      </c>
      <c r="D94" s="16" t="s">
        <v>73</v>
      </c>
      <c r="E94" s="16" t="s">
        <v>41</v>
      </c>
      <c r="F94" s="61">
        <v>920</v>
      </c>
      <c r="G94" s="10"/>
    </row>
    <row r="95" spans="1:7" ht="30">
      <c r="A95" s="29" t="s">
        <v>82</v>
      </c>
      <c r="B95" s="16" t="s">
        <v>23</v>
      </c>
      <c r="C95" s="16" t="s">
        <v>6</v>
      </c>
      <c r="D95" s="16" t="s">
        <v>61</v>
      </c>
      <c r="E95" s="16"/>
      <c r="F95" s="61">
        <f>F96+F97</f>
        <v>520.6</v>
      </c>
      <c r="G95" s="10"/>
    </row>
    <row r="96" spans="1:7" ht="15">
      <c r="A96" s="25" t="s">
        <v>97</v>
      </c>
      <c r="B96" s="16" t="s">
        <v>23</v>
      </c>
      <c r="C96" s="16" t="s">
        <v>6</v>
      </c>
      <c r="D96" s="16" t="s">
        <v>61</v>
      </c>
      <c r="E96" s="16" t="s">
        <v>41</v>
      </c>
      <c r="F96" s="61">
        <v>510</v>
      </c>
      <c r="G96" s="10"/>
    </row>
    <row r="97" spans="1:7" ht="15">
      <c r="A97" s="19" t="s">
        <v>149</v>
      </c>
      <c r="B97" s="16" t="s">
        <v>23</v>
      </c>
      <c r="C97" s="16" t="s">
        <v>6</v>
      </c>
      <c r="D97" s="16" t="s">
        <v>61</v>
      </c>
      <c r="E97" s="20" t="s">
        <v>92</v>
      </c>
      <c r="F97" s="61">
        <v>10.6</v>
      </c>
      <c r="G97" s="10"/>
    </row>
    <row r="98" spans="1:7" ht="60">
      <c r="A98" s="49" t="s">
        <v>141</v>
      </c>
      <c r="B98" s="20" t="s">
        <v>23</v>
      </c>
      <c r="C98" s="20" t="s">
        <v>6</v>
      </c>
      <c r="D98" s="20" t="s">
        <v>144</v>
      </c>
      <c r="E98" s="20"/>
      <c r="F98" s="61">
        <f>F99</f>
        <v>202950</v>
      </c>
      <c r="G98" s="11">
        <f>F101</f>
        <v>2050</v>
      </c>
    </row>
    <row r="99" spans="1:6" ht="30">
      <c r="A99" s="19" t="s">
        <v>142</v>
      </c>
      <c r="B99" s="20" t="s">
        <v>23</v>
      </c>
      <c r="C99" s="20" t="s">
        <v>6</v>
      </c>
      <c r="D99" s="20" t="s">
        <v>144</v>
      </c>
      <c r="E99" s="20" t="s">
        <v>145</v>
      </c>
      <c r="F99" s="61">
        <v>202950</v>
      </c>
    </row>
    <row r="100" spans="1:6" ht="30">
      <c r="A100" s="49" t="s">
        <v>143</v>
      </c>
      <c r="B100" s="20" t="s">
        <v>23</v>
      </c>
      <c r="C100" s="20" t="s">
        <v>6</v>
      </c>
      <c r="D100" s="20" t="s">
        <v>146</v>
      </c>
      <c r="E100" s="20"/>
      <c r="F100" s="61">
        <f>F101</f>
        <v>2050</v>
      </c>
    </row>
    <row r="101" spans="1:6" ht="30">
      <c r="A101" s="19" t="s">
        <v>142</v>
      </c>
      <c r="B101" s="20" t="s">
        <v>23</v>
      </c>
      <c r="C101" s="20" t="s">
        <v>6</v>
      </c>
      <c r="D101" s="20" t="s">
        <v>146</v>
      </c>
      <c r="E101" s="20" t="s">
        <v>145</v>
      </c>
      <c r="F101" s="61">
        <v>2050</v>
      </c>
    </row>
    <row r="102" spans="1:7" ht="15">
      <c r="A102" s="50" t="s">
        <v>25</v>
      </c>
      <c r="B102" s="18" t="s">
        <v>23</v>
      </c>
      <c r="C102" s="18" t="s">
        <v>8</v>
      </c>
      <c r="D102" s="18"/>
      <c r="E102" s="18"/>
      <c r="F102" s="60">
        <f>F103</f>
        <v>323.8</v>
      </c>
      <c r="G102" t="e">
        <f>G98+G93+#REF!+G59+G45+G41+G10+G35</f>
        <v>#REF!</v>
      </c>
    </row>
    <row r="103" spans="1:6" ht="15">
      <c r="A103" s="49" t="s">
        <v>47</v>
      </c>
      <c r="B103" s="20" t="s">
        <v>23</v>
      </c>
      <c r="C103" s="20" t="s">
        <v>8</v>
      </c>
      <c r="D103" s="20" t="s">
        <v>62</v>
      </c>
      <c r="E103" s="20"/>
      <c r="F103" s="61">
        <f>F104</f>
        <v>323.8</v>
      </c>
    </row>
    <row r="104" spans="1:6" ht="30">
      <c r="A104" s="19" t="s">
        <v>107</v>
      </c>
      <c r="B104" s="20" t="s">
        <v>23</v>
      </c>
      <c r="C104" s="20" t="s">
        <v>8</v>
      </c>
      <c r="D104" s="20" t="s">
        <v>62</v>
      </c>
      <c r="E104" s="20" t="s">
        <v>41</v>
      </c>
      <c r="F104" s="61">
        <v>323.8</v>
      </c>
    </row>
    <row r="105" spans="1:6" ht="15">
      <c r="A105" s="50" t="s">
        <v>26</v>
      </c>
      <c r="B105" s="18" t="s">
        <v>23</v>
      </c>
      <c r="C105" s="18" t="s">
        <v>9</v>
      </c>
      <c r="D105" s="22"/>
      <c r="E105" s="22"/>
      <c r="F105" s="60">
        <f>F108+F111+F113+F116+F106</f>
        <v>5567.5</v>
      </c>
    </row>
    <row r="106" spans="1:6" ht="45">
      <c r="A106" s="29" t="s">
        <v>184</v>
      </c>
      <c r="B106" s="16" t="s">
        <v>23</v>
      </c>
      <c r="C106" s="16" t="s">
        <v>9</v>
      </c>
      <c r="D106" s="16" t="s">
        <v>186</v>
      </c>
      <c r="E106" s="15"/>
      <c r="F106" s="61">
        <f>F107</f>
        <v>140.1</v>
      </c>
    </row>
    <row r="107" spans="1:6" ht="15">
      <c r="A107" s="25" t="s">
        <v>97</v>
      </c>
      <c r="B107" s="16" t="s">
        <v>23</v>
      </c>
      <c r="C107" s="16" t="s">
        <v>9</v>
      </c>
      <c r="D107" s="16" t="s">
        <v>186</v>
      </c>
      <c r="E107" s="16" t="s">
        <v>41</v>
      </c>
      <c r="F107" s="61">
        <v>140.1</v>
      </c>
    </row>
    <row r="108" spans="1:6" ht="15">
      <c r="A108" s="29" t="s">
        <v>132</v>
      </c>
      <c r="B108" s="16" t="s">
        <v>23</v>
      </c>
      <c r="C108" s="16" t="s">
        <v>9</v>
      </c>
      <c r="D108" s="16" t="s">
        <v>140</v>
      </c>
      <c r="E108" s="15"/>
      <c r="F108" s="61">
        <f>F109+F110</f>
        <v>1337.1</v>
      </c>
    </row>
    <row r="109" spans="1:6" ht="15">
      <c r="A109" s="25" t="s">
        <v>97</v>
      </c>
      <c r="B109" s="16" t="s">
        <v>23</v>
      </c>
      <c r="C109" s="16" t="s">
        <v>9</v>
      </c>
      <c r="D109" s="16" t="s">
        <v>140</v>
      </c>
      <c r="E109" s="16" t="s">
        <v>41</v>
      </c>
      <c r="F109" s="61">
        <v>382.1</v>
      </c>
    </row>
    <row r="110" spans="1:6" ht="15">
      <c r="A110" s="25" t="s">
        <v>91</v>
      </c>
      <c r="B110" s="16" t="s">
        <v>23</v>
      </c>
      <c r="C110" s="16" t="s">
        <v>9</v>
      </c>
      <c r="D110" s="16" t="s">
        <v>140</v>
      </c>
      <c r="E110" s="16" t="s">
        <v>92</v>
      </c>
      <c r="F110" s="61">
        <v>955</v>
      </c>
    </row>
    <row r="111" spans="1:6" ht="30">
      <c r="A111" s="29" t="s">
        <v>98</v>
      </c>
      <c r="B111" s="16" t="s">
        <v>23</v>
      </c>
      <c r="C111" s="16" t="s">
        <v>9</v>
      </c>
      <c r="D111" s="16" t="s">
        <v>63</v>
      </c>
      <c r="E111" s="15"/>
      <c r="F111" s="61">
        <f>F112</f>
        <v>56</v>
      </c>
    </row>
    <row r="112" spans="1:6" ht="15">
      <c r="A112" s="25" t="s">
        <v>97</v>
      </c>
      <c r="B112" s="16" t="s">
        <v>23</v>
      </c>
      <c r="C112" s="16" t="s">
        <v>9</v>
      </c>
      <c r="D112" s="16" t="s">
        <v>63</v>
      </c>
      <c r="E112" s="16" t="s">
        <v>41</v>
      </c>
      <c r="F112" s="61">
        <v>56</v>
      </c>
    </row>
    <row r="113" spans="1:6" ht="30">
      <c r="A113" s="29" t="s">
        <v>27</v>
      </c>
      <c r="B113" s="16" t="s">
        <v>23</v>
      </c>
      <c r="C113" s="16" t="s">
        <v>9</v>
      </c>
      <c r="D113" s="16" t="s">
        <v>64</v>
      </c>
      <c r="E113" s="16"/>
      <c r="F113" s="61">
        <f>F114+F115</f>
        <v>2043.8</v>
      </c>
    </row>
    <row r="114" spans="1:6" ht="15">
      <c r="A114" s="25" t="s">
        <v>97</v>
      </c>
      <c r="B114" s="16" t="s">
        <v>23</v>
      </c>
      <c r="C114" s="16" t="s">
        <v>9</v>
      </c>
      <c r="D114" s="16" t="s">
        <v>64</v>
      </c>
      <c r="E114" s="16" t="s">
        <v>41</v>
      </c>
      <c r="F114" s="61">
        <v>2037.8</v>
      </c>
    </row>
    <row r="115" spans="1:6" ht="15">
      <c r="A115" s="25" t="s">
        <v>119</v>
      </c>
      <c r="B115" s="16" t="s">
        <v>23</v>
      </c>
      <c r="C115" s="16" t="s">
        <v>9</v>
      </c>
      <c r="D115" s="16" t="s">
        <v>64</v>
      </c>
      <c r="E115" s="16" t="s">
        <v>118</v>
      </c>
      <c r="F115" s="61">
        <v>6</v>
      </c>
    </row>
    <row r="116" spans="1:6" ht="30">
      <c r="A116" s="29" t="s">
        <v>99</v>
      </c>
      <c r="B116" s="16" t="s">
        <v>23</v>
      </c>
      <c r="C116" s="16" t="s">
        <v>9</v>
      </c>
      <c r="D116" s="16" t="s">
        <v>116</v>
      </c>
      <c r="E116" s="16"/>
      <c r="F116" s="61">
        <f>F117+F118</f>
        <v>1990.5</v>
      </c>
    </row>
    <row r="117" spans="1:6" ht="15">
      <c r="A117" s="25" t="s">
        <v>97</v>
      </c>
      <c r="B117" s="16" t="s">
        <v>23</v>
      </c>
      <c r="C117" s="16" t="s">
        <v>9</v>
      </c>
      <c r="D117" s="16" t="s">
        <v>116</v>
      </c>
      <c r="E117" s="16" t="s">
        <v>41</v>
      </c>
      <c r="F117" s="61">
        <v>408</v>
      </c>
    </row>
    <row r="118" spans="1:6" ht="60">
      <c r="A118" s="25" t="s">
        <v>151</v>
      </c>
      <c r="B118" s="16" t="s">
        <v>23</v>
      </c>
      <c r="C118" s="16" t="s">
        <v>9</v>
      </c>
      <c r="D118" s="16" t="s">
        <v>116</v>
      </c>
      <c r="E118" s="16" t="s">
        <v>150</v>
      </c>
      <c r="F118" s="61">
        <v>1582.5</v>
      </c>
    </row>
    <row r="119" spans="1:6" ht="15">
      <c r="A119" s="26" t="s">
        <v>114</v>
      </c>
      <c r="B119" s="15" t="s">
        <v>21</v>
      </c>
      <c r="C119" s="15"/>
      <c r="D119" s="15"/>
      <c r="E119" s="15"/>
      <c r="F119" s="59">
        <f>F120</f>
        <v>5782.099999999999</v>
      </c>
    </row>
    <row r="120" spans="1:6" ht="15">
      <c r="A120" s="27" t="s">
        <v>28</v>
      </c>
      <c r="B120" s="28" t="s">
        <v>21</v>
      </c>
      <c r="C120" s="28" t="s">
        <v>6</v>
      </c>
      <c r="D120" s="15"/>
      <c r="E120" s="15"/>
      <c r="F120" s="60">
        <f>F121+F129+F135+F138+F142-0.1</f>
        <v>5782.099999999999</v>
      </c>
    </row>
    <row r="121" spans="1:6" ht="30">
      <c r="A121" s="29" t="s">
        <v>29</v>
      </c>
      <c r="B121" s="16" t="s">
        <v>21</v>
      </c>
      <c r="C121" s="16" t="s">
        <v>6</v>
      </c>
      <c r="D121" s="16" t="s">
        <v>65</v>
      </c>
      <c r="E121" s="16"/>
      <c r="F121" s="62">
        <f>F122+F124+F125+F126+F127+F128+F123</f>
        <v>3919.4</v>
      </c>
    </row>
    <row r="122" spans="1:6" ht="15">
      <c r="A122" s="29" t="s">
        <v>101</v>
      </c>
      <c r="B122" s="16" t="s">
        <v>21</v>
      </c>
      <c r="C122" s="16" t="s">
        <v>6</v>
      </c>
      <c r="D122" s="16" t="s">
        <v>65</v>
      </c>
      <c r="E122" s="16" t="s">
        <v>46</v>
      </c>
      <c r="F122" s="61">
        <v>2056</v>
      </c>
    </row>
    <row r="123" spans="1:6" ht="30">
      <c r="A123" s="29" t="s">
        <v>176</v>
      </c>
      <c r="B123" s="16" t="s">
        <v>21</v>
      </c>
      <c r="C123" s="16" t="s">
        <v>6</v>
      </c>
      <c r="D123" s="16" t="s">
        <v>65</v>
      </c>
      <c r="E123" s="16" t="s">
        <v>181</v>
      </c>
      <c r="F123" s="61">
        <v>11.4</v>
      </c>
    </row>
    <row r="124" spans="1:6" ht="45">
      <c r="A124" s="29" t="s">
        <v>100</v>
      </c>
      <c r="B124" s="16" t="s">
        <v>21</v>
      </c>
      <c r="C124" s="16" t="s">
        <v>6</v>
      </c>
      <c r="D124" s="16" t="s">
        <v>65</v>
      </c>
      <c r="E124" s="16" t="s">
        <v>66</v>
      </c>
      <c r="F124" s="61">
        <v>728.4</v>
      </c>
    </row>
    <row r="125" spans="1:6" ht="30">
      <c r="A125" s="29" t="s">
        <v>71</v>
      </c>
      <c r="B125" s="16" t="s">
        <v>21</v>
      </c>
      <c r="C125" s="16" t="s">
        <v>6</v>
      </c>
      <c r="D125" s="16" t="s">
        <v>65</v>
      </c>
      <c r="E125" s="16" t="s">
        <v>39</v>
      </c>
      <c r="F125" s="61">
        <v>83</v>
      </c>
    </row>
    <row r="126" spans="1:6" ht="15">
      <c r="A126" s="25" t="s">
        <v>97</v>
      </c>
      <c r="B126" s="16" t="s">
        <v>21</v>
      </c>
      <c r="C126" s="16" t="s">
        <v>6</v>
      </c>
      <c r="D126" s="16" t="s">
        <v>65</v>
      </c>
      <c r="E126" s="16" t="s">
        <v>41</v>
      </c>
      <c r="F126" s="61">
        <v>803.6</v>
      </c>
    </row>
    <row r="127" spans="1:6" ht="15">
      <c r="A127" s="25" t="s">
        <v>91</v>
      </c>
      <c r="B127" s="16" t="s">
        <v>21</v>
      </c>
      <c r="C127" s="16" t="s">
        <v>6</v>
      </c>
      <c r="D127" s="16" t="s">
        <v>65</v>
      </c>
      <c r="E127" s="16" t="s">
        <v>92</v>
      </c>
      <c r="F127" s="61">
        <v>236</v>
      </c>
    </row>
    <row r="128" spans="1:6" ht="15">
      <c r="A128" s="19" t="s">
        <v>125</v>
      </c>
      <c r="B128" s="16" t="s">
        <v>21</v>
      </c>
      <c r="C128" s="16" t="s">
        <v>6</v>
      </c>
      <c r="D128" s="16" t="s">
        <v>65</v>
      </c>
      <c r="E128" s="20" t="s">
        <v>135</v>
      </c>
      <c r="F128" s="61">
        <v>1</v>
      </c>
    </row>
    <row r="129" spans="1:6" ht="15">
      <c r="A129" s="29" t="s">
        <v>30</v>
      </c>
      <c r="B129" s="16" t="s">
        <v>21</v>
      </c>
      <c r="C129" s="16" t="s">
        <v>6</v>
      </c>
      <c r="D129" s="16" t="s">
        <v>67</v>
      </c>
      <c r="E129" s="16"/>
      <c r="F129" s="61">
        <f>F130+F131+F132+F133+F134</f>
        <v>1260.7</v>
      </c>
    </row>
    <row r="130" spans="1:6" ht="15">
      <c r="A130" s="29" t="s">
        <v>68</v>
      </c>
      <c r="B130" s="16" t="s">
        <v>21</v>
      </c>
      <c r="C130" s="16" t="s">
        <v>6</v>
      </c>
      <c r="D130" s="16" t="s">
        <v>67</v>
      </c>
      <c r="E130" s="16" t="s">
        <v>46</v>
      </c>
      <c r="F130" s="61">
        <v>725.5</v>
      </c>
    </row>
    <row r="131" spans="1:6" ht="45">
      <c r="A131" s="29" t="s">
        <v>100</v>
      </c>
      <c r="B131" s="16" t="s">
        <v>21</v>
      </c>
      <c r="C131" s="16" t="s">
        <v>6</v>
      </c>
      <c r="D131" s="16" t="s">
        <v>67</v>
      </c>
      <c r="E131" s="16" t="s">
        <v>66</v>
      </c>
      <c r="F131" s="61">
        <v>242.8</v>
      </c>
    </row>
    <row r="132" spans="1:6" ht="30">
      <c r="A132" s="29" t="s">
        <v>71</v>
      </c>
      <c r="B132" s="16" t="s">
        <v>21</v>
      </c>
      <c r="C132" s="16" t="s">
        <v>6</v>
      </c>
      <c r="D132" s="16" t="s">
        <v>67</v>
      </c>
      <c r="E132" s="16" t="s">
        <v>39</v>
      </c>
      <c r="F132" s="61">
        <v>41</v>
      </c>
    </row>
    <row r="133" spans="1:6" ht="15">
      <c r="A133" s="25" t="s">
        <v>97</v>
      </c>
      <c r="B133" s="16" t="s">
        <v>21</v>
      </c>
      <c r="C133" s="16" t="s">
        <v>6</v>
      </c>
      <c r="D133" s="16" t="s">
        <v>67</v>
      </c>
      <c r="E133" s="16" t="s">
        <v>41</v>
      </c>
      <c r="F133" s="61">
        <v>124.4</v>
      </c>
    </row>
    <row r="134" spans="1:6" ht="15">
      <c r="A134" s="25" t="s">
        <v>91</v>
      </c>
      <c r="B134" s="16" t="s">
        <v>21</v>
      </c>
      <c r="C134" s="16" t="s">
        <v>6</v>
      </c>
      <c r="D134" s="16" t="s">
        <v>67</v>
      </c>
      <c r="E134" s="16" t="s">
        <v>92</v>
      </c>
      <c r="F134" s="61">
        <v>127</v>
      </c>
    </row>
    <row r="135" spans="1:6" ht="75">
      <c r="A135" s="29" t="s">
        <v>102</v>
      </c>
      <c r="B135" s="16" t="s">
        <v>21</v>
      </c>
      <c r="C135" s="16" t="s">
        <v>6</v>
      </c>
      <c r="D135" s="16" t="s">
        <v>79</v>
      </c>
      <c r="E135" s="16"/>
      <c r="F135" s="61">
        <f>F136+F137</f>
        <v>481.7</v>
      </c>
    </row>
    <row r="136" spans="1:6" ht="15">
      <c r="A136" s="29" t="s">
        <v>101</v>
      </c>
      <c r="B136" s="16" t="s">
        <v>21</v>
      </c>
      <c r="C136" s="16" t="s">
        <v>6</v>
      </c>
      <c r="D136" s="16" t="s">
        <v>79</v>
      </c>
      <c r="E136" s="16" t="s">
        <v>46</v>
      </c>
      <c r="F136" s="61">
        <v>481.7</v>
      </c>
    </row>
    <row r="137" spans="1:6" ht="45">
      <c r="A137" s="29" t="s">
        <v>100</v>
      </c>
      <c r="B137" s="16" t="s">
        <v>21</v>
      </c>
      <c r="C137" s="16" t="s">
        <v>6</v>
      </c>
      <c r="D137" s="16" t="s">
        <v>79</v>
      </c>
      <c r="E137" s="16" t="s">
        <v>66</v>
      </c>
      <c r="F137" s="61"/>
    </row>
    <row r="138" spans="1:6" ht="15">
      <c r="A138" s="29" t="s">
        <v>81</v>
      </c>
      <c r="B138" s="16" t="s">
        <v>21</v>
      </c>
      <c r="C138" s="16" t="s">
        <v>6</v>
      </c>
      <c r="D138" s="16" t="s">
        <v>80</v>
      </c>
      <c r="E138" s="16"/>
      <c r="F138" s="61">
        <f>F139+F140</f>
        <v>120.4</v>
      </c>
    </row>
    <row r="139" spans="1:6" ht="15">
      <c r="A139" s="29" t="s">
        <v>101</v>
      </c>
      <c r="B139" s="16" t="s">
        <v>21</v>
      </c>
      <c r="C139" s="16" t="s">
        <v>6</v>
      </c>
      <c r="D139" s="16" t="s">
        <v>80</v>
      </c>
      <c r="E139" s="16" t="s">
        <v>46</v>
      </c>
      <c r="F139" s="61">
        <v>120.4</v>
      </c>
    </row>
    <row r="140" spans="1:6" ht="45">
      <c r="A140" s="29" t="s">
        <v>100</v>
      </c>
      <c r="B140" s="16" t="s">
        <v>21</v>
      </c>
      <c r="C140" s="16" t="s">
        <v>6</v>
      </c>
      <c r="D140" s="16" t="s">
        <v>80</v>
      </c>
      <c r="E140" s="16" t="s">
        <v>66</v>
      </c>
      <c r="F140" s="61"/>
    </row>
    <row r="141" spans="1:6" ht="60">
      <c r="A141" s="29" t="s">
        <v>112</v>
      </c>
      <c r="B141" s="16" t="s">
        <v>21</v>
      </c>
      <c r="C141" s="16" t="s">
        <v>6</v>
      </c>
      <c r="D141" s="16" t="s">
        <v>111</v>
      </c>
      <c r="E141" s="16"/>
      <c r="F141" s="61">
        <f>F142</f>
        <v>0</v>
      </c>
    </row>
    <row r="142" spans="1:6" ht="15">
      <c r="A142" s="25" t="s">
        <v>97</v>
      </c>
      <c r="B142" s="16" t="s">
        <v>21</v>
      </c>
      <c r="C142" s="16" t="s">
        <v>6</v>
      </c>
      <c r="D142" s="16" t="s">
        <v>111</v>
      </c>
      <c r="E142" s="16" t="s">
        <v>41</v>
      </c>
      <c r="F142" s="61"/>
    </row>
    <row r="143" spans="1:6" ht="15">
      <c r="A143" s="26" t="s">
        <v>31</v>
      </c>
      <c r="B143" s="15" t="s">
        <v>19</v>
      </c>
      <c r="C143" s="16"/>
      <c r="D143" s="16"/>
      <c r="E143" s="16"/>
      <c r="F143" s="59">
        <f>F144</f>
        <v>516.9</v>
      </c>
    </row>
    <row r="144" spans="1:6" ht="15">
      <c r="A144" s="27" t="s">
        <v>48</v>
      </c>
      <c r="B144" s="28" t="s">
        <v>19</v>
      </c>
      <c r="C144" s="28" t="s">
        <v>6</v>
      </c>
      <c r="D144" s="28"/>
      <c r="E144" s="28"/>
      <c r="F144" s="60">
        <f>F145</f>
        <v>516.9</v>
      </c>
    </row>
    <row r="145" spans="1:6" ht="15">
      <c r="A145" s="29" t="s">
        <v>104</v>
      </c>
      <c r="B145" s="16" t="s">
        <v>19</v>
      </c>
      <c r="C145" s="16" t="s">
        <v>6</v>
      </c>
      <c r="D145" s="16" t="s">
        <v>70</v>
      </c>
      <c r="E145" s="16"/>
      <c r="F145" s="61">
        <f>F146</f>
        <v>516.9</v>
      </c>
    </row>
    <row r="146" spans="1:6" ht="15">
      <c r="A146" s="25" t="s">
        <v>103</v>
      </c>
      <c r="B146" s="16" t="s">
        <v>19</v>
      </c>
      <c r="C146" s="16" t="s">
        <v>6</v>
      </c>
      <c r="D146" s="16" t="s">
        <v>70</v>
      </c>
      <c r="E146" s="16" t="s">
        <v>117</v>
      </c>
      <c r="F146" s="61">
        <v>516.9</v>
      </c>
    </row>
    <row r="147" spans="1:6" ht="15">
      <c r="A147" s="26" t="s">
        <v>34</v>
      </c>
      <c r="B147" s="15" t="s">
        <v>32</v>
      </c>
      <c r="C147" s="16"/>
      <c r="D147" s="16"/>
      <c r="E147" s="16"/>
      <c r="F147" s="59">
        <f>F148</f>
        <v>35</v>
      </c>
    </row>
    <row r="148" spans="1:6" ht="15">
      <c r="A148" s="27" t="s">
        <v>110</v>
      </c>
      <c r="B148" s="28" t="s">
        <v>32</v>
      </c>
      <c r="C148" s="28" t="s">
        <v>8</v>
      </c>
      <c r="D148" s="28"/>
      <c r="E148" s="28"/>
      <c r="F148" s="60">
        <f>F149</f>
        <v>35</v>
      </c>
    </row>
    <row r="149" spans="1:6" ht="30">
      <c r="A149" s="29" t="s">
        <v>35</v>
      </c>
      <c r="B149" s="16" t="s">
        <v>32</v>
      </c>
      <c r="C149" s="16" t="s">
        <v>8</v>
      </c>
      <c r="D149" s="16" t="s">
        <v>69</v>
      </c>
      <c r="E149" s="28"/>
      <c r="F149" s="61">
        <f>F150</f>
        <v>35</v>
      </c>
    </row>
    <row r="150" spans="1:6" ht="15">
      <c r="A150" s="25" t="s">
        <v>97</v>
      </c>
      <c r="B150" s="16" t="s">
        <v>32</v>
      </c>
      <c r="C150" s="16" t="s">
        <v>8</v>
      </c>
      <c r="D150" s="16" t="s">
        <v>69</v>
      </c>
      <c r="E150" s="16" t="s">
        <v>41</v>
      </c>
      <c r="F150" s="61">
        <v>35</v>
      </c>
    </row>
    <row r="151" spans="1:6" ht="15">
      <c r="A151" s="26" t="s">
        <v>4</v>
      </c>
      <c r="B151" s="16"/>
      <c r="C151" s="16"/>
      <c r="D151" s="16"/>
      <c r="E151" s="16"/>
      <c r="F151" s="63">
        <f>F10+F50+F56+F63+F85+F119+F143+F147+0.1</f>
        <v>237701.19999999998</v>
      </c>
    </row>
  </sheetData>
  <sheetProtection/>
  <mergeCells count="2">
    <mergeCell ref="D4:F4"/>
    <mergeCell ref="A6:F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</cp:lastModifiedBy>
  <cp:lastPrinted>2020-11-22T14:03:41Z</cp:lastPrinted>
  <dcterms:created xsi:type="dcterms:W3CDTF">2007-11-22T12:52:49Z</dcterms:created>
  <dcterms:modified xsi:type="dcterms:W3CDTF">2022-11-03T07:27:08Z</dcterms:modified>
  <cp:category/>
  <cp:version/>
  <cp:contentType/>
  <cp:contentStatus/>
</cp:coreProperties>
</file>